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35" firstSheet="7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7" sheetId="8" r:id="rId8"/>
    <sheet name="2.8_2018" sheetId="9" r:id="rId9"/>
    <sheet name="2.8_2019" sheetId="10" r:id="rId10"/>
  </sheets>
  <externalReferences>
    <externalReference r:id="rId13"/>
    <externalReference r:id="rId14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'2.8_2017'!$3:$3</definedName>
  </definedNames>
  <calcPr fullCalcOnLoad="1"/>
</workbook>
</file>

<file path=xl/sharedStrings.xml><?xml version="1.0" encoding="utf-8"?>
<sst xmlns="http://schemas.openxmlformats.org/spreadsheetml/2006/main" count="1212" uniqueCount="335">
  <si>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</si>
  <si>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</si>
  <si>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</si>
  <si>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</si>
  <si>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</si>
  <si>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</si>
  <si>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</si>
  <si>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</si>
  <si>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</si>
  <si>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</si>
  <si>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</si>
  <si>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</si>
  <si>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</si>
  <si>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</si>
  <si>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</si>
  <si>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</si>
  <si>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</si>
  <si>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</si>
  <si>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</si>
  <si>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</si>
  <si>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</si>
  <si>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</si>
  <si>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</si>
  <si>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</si>
  <si>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</si>
  <si>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</si>
  <si>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</si>
  <si>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</si>
  <si>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</si>
  <si>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</si>
  <si>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</si>
  <si>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</si>
  <si>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</si>
  <si>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</si>
  <si>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</si>
  <si>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</si>
  <si>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</si>
  <si>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</si>
  <si>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</si>
  <si>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</si>
  <si>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</si>
  <si>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</si>
  <si>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</si>
  <si>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</si>
  <si>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</si>
  <si>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</si>
  <si>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</si>
  <si>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</si>
  <si>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</si>
  <si>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</si>
  <si>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</si>
  <si>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</si>
  <si>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</si>
  <si>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</si>
  <si>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</si>
  <si>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</si>
  <si>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</si>
  <si>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</si>
  <si>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</si>
  <si>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</si>
  <si>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</si>
  <si>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</si>
  <si>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</si>
  <si>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</si>
  <si>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</si>
  <si>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</si>
  <si>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</si>
  <si>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</si>
  <si>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</si>
  <si>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</si>
  <si>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</si>
  <si>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</si>
  <si>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</si>
  <si>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</si>
  <si>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</si>
  <si>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</si>
  <si>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</si>
  <si>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</si>
  <si>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</si>
  <si>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</si>
  <si>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</si>
  <si>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</si>
  <si>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</si>
  <si>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</si>
  <si>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</si>
  <si>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</si>
  <si>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</si>
  <si>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</si>
  <si>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</si>
  <si>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</si>
  <si>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</si>
  <si>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</si>
  <si>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</si>
  <si>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</si>
  <si>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</si>
  <si>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</si>
  <si>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</si>
  <si>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</si>
  <si>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</si>
  <si>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</si>
  <si>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</si>
  <si>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</si>
  <si>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</si>
  <si>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</si>
  <si>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</si>
  <si>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</si>
  <si>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</si>
  <si>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</si>
  <si>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</si>
  <si>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</si>
  <si>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</si>
  <si>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</si>
  <si>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</si>
  <si>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</si>
  <si>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</si>
  <si>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</si>
  <si>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</si>
  <si>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</si>
  <si>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</si>
  <si>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</si>
  <si>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</si>
  <si>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</si>
  <si>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</si>
  <si>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</si>
  <si>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</si>
  <si>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</si>
  <si>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</si>
  <si>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</si>
  <si>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</si>
  <si>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</si>
  <si>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</si>
  <si>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</si>
  <si>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</si>
  <si>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</si>
  <si>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</si>
  <si>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</si>
  <si>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</si>
  <si>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</si>
  <si>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</si>
  <si>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</si>
  <si>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</si>
  <si>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</si>
  <si>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</si>
  <si>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</si>
  <si>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</si>
  <si>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</si>
  <si>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</si>
  <si>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</si>
  <si>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</si>
  <si>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</si>
  <si>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</si>
  <si>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</si>
  <si>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</si>
  <si>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</si>
  <si>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</si>
  <si>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</si>
  <si>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</si>
  <si>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</si>
  <si>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</si>
  <si>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</si>
  <si>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</si>
  <si>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</si>
  <si>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</si>
  <si>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</si>
  <si>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</si>
  <si>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</si>
  <si>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</si>
  <si>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</si>
  <si>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</si>
  <si>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</si>
  <si>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</si>
  <si>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</si>
  <si>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</si>
  <si>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</si>
  <si>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</si>
  <si>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</si>
  <si>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</si>
  <si>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</si>
  <si>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</si>
  <si>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</si>
  <si>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</si>
  <si>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</si>
  <si>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</si>
  <si>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</si>
  <si>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</si>
  <si>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</si>
  <si>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</si>
  <si>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</si>
  <si>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</si>
  <si>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</si>
  <si>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</si>
  <si>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</si>
  <si>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</si>
  <si>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</si>
  <si>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</si>
  <si>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</si>
  <si>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</si>
  <si>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</si>
  <si>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</si>
  <si>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</si>
  <si>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</si>
  <si>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</si>
  <si>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</si>
  <si>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</si>
  <si>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</si>
  <si>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</si>
  <si>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</si>
  <si>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</si>
  <si>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</si>
  <si>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</si>
  <si>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</si>
  <si>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</si>
  <si>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</si>
  <si>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есть</t>
  </si>
  <si>
    <t>м куб.</t>
  </si>
  <si>
    <t>механич.</t>
  </si>
  <si>
    <t>сетевое</t>
  </si>
  <si>
    <t>приточно-вытяжная</t>
  </si>
  <si>
    <t>соответствует материалу стен</t>
  </si>
  <si>
    <t>общее собр. Собств. №3 от 10.03.2004г.</t>
  </si>
  <si>
    <t>Пионерская д.24</t>
  </si>
  <si>
    <t>210 мкв.</t>
  </si>
  <si>
    <t>2 качели, песочница, радуга, шведская стенка,3 лавочки, 3 урны</t>
  </si>
  <si>
    <t>двускатная</t>
  </si>
  <si>
    <t>железная</t>
  </si>
  <si>
    <t>АОГВ</t>
  </si>
  <si>
    <t>информация отсутствует</t>
  </si>
  <si>
    <t>многоквартирный</t>
  </si>
  <si>
    <t>не признан</t>
  </si>
  <si>
    <t>отсутствует</t>
  </si>
  <si>
    <t>холодное водоснабжение</t>
  </si>
  <si>
    <t>отопление</t>
  </si>
  <si>
    <t xml:space="preserve"> горячее водоснабжение</t>
  </si>
  <si>
    <t>электроснабжение</t>
  </si>
  <si>
    <t>кВт</t>
  </si>
  <si>
    <t>газоснабжение</t>
  </si>
  <si>
    <t>центральное</t>
  </si>
  <si>
    <t>ОАГВ</t>
  </si>
  <si>
    <t>кирпичный</t>
  </si>
  <si>
    <t>В</t>
  </si>
  <si>
    <t>без интерфейса</t>
  </si>
  <si>
    <t>неорганизованный отвод воды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</si>
  <si>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</si>
  <si>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</si>
  <si>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</si>
  <si>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</si>
  <si>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</si>
  <si>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</si>
  <si>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</si>
  <si>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МУП ЩМР "Межрайонный Щелковский Водоканал"</t>
  </si>
  <si>
    <t>Договор №698 от 26.10.2015г.</t>
  </si>
  <si>
    <t>централизованное</t>
  </si>
  <si>
    <t>ОАО"Мосэнергосбыт"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</si>
  <si>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</si>
  <si>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</si>
  <si>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</si>
  <si>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</si>
  <si>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</si>
  <si>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</si>
  <si>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</si>
  <si>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</si>
  <si>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</si>
  <si>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</si>
  <si>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</si>
  <si>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</si>
  <si>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</si>
  <si>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</si>
  <si>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</si>
  <si>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</si>
  <si>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</si>
  <si>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</si>
  <si>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</si>
  <si>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</si>
  <si>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Отопление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</si>
  <si>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</si>
  <si>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</si>
  <si>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</si>
  <si>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содержание лифтов</t>
  </si>
  <si>
    <t>содержание мусоропроводов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</si>
  <si>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</si>
  <si>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</si>
  <si>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</si>
  <si>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</si>
  <si>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</si>
  <si>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</si>
  <si>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</si>
  <si>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</si>
  <si>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</si>
  <si>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</si>
  <si>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</si>
  <si>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27.03.2018 г.</t>
  </si>
  <si>
    <t>по адресу: Московская обл., г. Щелково, ул. Пионерская,  д. 24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</si>
  <si>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</si>
  <si>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</si>
  <si>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</si>
  <si>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</si>
  <si>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</si>
  <si>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</si>
  <si>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</si>
  <si>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</si>
  <si>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</si>
  <si>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ООО "Эль энд Ти"</t>
  </si>
  <si>
    <t>ГУП МО "Мособлгаз"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</si>
  <si>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</si>
  <si>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</si>
  <si>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</si>
  <si>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</si>
  <si>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</si>
  <si>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</si>
  <si>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</si>
  <si>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</si>
  <si>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</si>
  <si>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</si>
  <si>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</si>
  <si>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</si>
  <si>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</si>
  <si>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</t>
  </si>
  <si>
    <t>Комитет по тарифам и ценам Московской обл. Распоряжение №203-Р от 16.12.2016 г.</t>
  </si>
  <si>
    <t>кВт.ч/кв.м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</si>
  <si>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</si>
  <si>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</si>
  <si>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</si>
  <si>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</si>
  <si>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</si>
  <si>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</si>
  <si>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</si>
  <si>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</si>
  <si>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</si>
  <si>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если были</t>
  </si>
  <si>
    <t>31.03.2020 г.</t>
  </si>
  <si>
    <t>01.01.2019 г.</t>
  </si>
  <si>
    <t>31.12.2019 г.</t>
  </si>
  <si>
    <t>ИТП</t>
  </si>
  <si>
    <t>водоотведение на ОДН</t>
  </si>
  <si>
    <t>Директор ООО "УК "Альтаир" ___________________ Рыжов А.А.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</si>
</sst>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0000000000000"/>
    <numFmt numFmtId="17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wrapText="1"/>
    </xf>
    <xf numFmtId="0" fontId="42" fillId="32" borderId="10" xfId="0" applyFont="1" applyFill="1" applyBorder="1" applyAlignment="1">
      <alignment vertical="center" wrapText="1"/>
    </xf>
    <xf numFmtId="0" fontId="41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3" fillId="0" borderId="0" xfId="0" applyNumberFormat="1" applyFont="1" applyAlignment="1">
      <alignment horizontal="left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47;&#1072;&#1088;&#1077;&#1095;&#1085;&#1072;&#1103;,%20&#1076;.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AK57">
            <v>-504577.34400000004</v>
          </cell>
        </row>
        <row r="58">
          <cell r="AK58">
            <v>4293.43</v>
          </cell>
        </row>
        <row r="59">
          <cell r="AK59">
            <v>79453.88</v>
          </cell>
        </row>
        <row r="60">
          <cell r="AK60">
            <v>595974</v>
          </cell>
        </row>
        <row r="61">
          <cell r="AK61">
            <v>307838.01600000006</v>
          </cell>
        </row>
        <row r="62">
          <cell r="AK62">
            <v>150607.34399999998</v>
          </cell>
        </row>
        <row r="63">
          <cell r="AK63">
            <v>137528.63999999998</v>
          </cell>
        </row>
        <row r="64">
          <cell r="AK64">
            <v>598577.78</v>
          </cell>
        </row>
        <row r="65">
          <cell r="AK65">
            <v>598577.78</v>
          </cell>
        </row>
        <row r="70">
          <cell r="AK70">
            <v>94000.43599999999</v>
          </cell>
        </row>
        <row r="71">
          <cell r="AK71">
            <v>-426067.82000000007</v>
          </cell>
        </row>
        <row r="72">
          <cell r="AK72">
            <v>220.5</v>
          </cell>
        </row>
        <row r="73">
          <cell r="AK73">
            <v>72777.17</v>
          </cell>
        </row>
        <row r="74">
          <cell r="AK74">
            <v>517518.0488</v>
          </cell>
        </row>
        <row r="75">
          <cell r="AK75">
            <v>137528.63999999998</v>
          </cell>
        </row>
        <row r="76">
          <cell r="AK76">
            <v>72097.82</v>
          </cell>
        </row>
        <row r="77">
          <cell r="AK77">
            <v>0</v>
          </cell>
        </row>
        <row r="78">
          <cell r="AK78">
            <v>0</v>
          </cell>
        </row>
        <row r="79">
          <cell r="AK79">
            <v>77528.4</v>
          </cell>
        </row>
        <row r="80">
          <cell r="AK80">
            <v>31146.192</v>
          </cell>
        </row>
        <row r="81">
          <cell r="AK81">
            <v>124989.26399999998</v>
          </cell>
        </row>
        <row r="82">
          <cell r="AK82">
            <v>1617.9839999999997</v>
          </cell>
        </row>
        <row r="83">
          <cell r="AK83">
            <v>13213.535999999998</v>
          </cell>
        </row>
        <row r="84">
          <cell r="AK84">
            <v>4179.7919999999995</v>
          </cell>
        </row>
        <row r="85">
          <cell r="AK85">
            <v>1078.656</v>
          </cell>
        </row>
        <row r="86">
          <cell r="AK86">
            <v>41258.592</v>
          </cell>
        </row>
        <row r="87">
          <cell r="AK87">
            <v>0</v>
          </cell>
        </row>
        <row r="88">
          <cell r="AK88">
            <v>1111.95372</v>
          </cell>
        </row>
        <row r="89">
          <cell r="AK89">
            <v>0</v>
          </cell>
        </row>
        <row r="90">
          <cell r="AK90">
            <v>964.31916</v>
          </cell>
        </row>
        <row r="91">
          <cell r="AK91">
            <v>10802.899920000002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83" t="s">
        <v>136</v>
      </c>
      <c r="B1" s="83"/>
      <c r="C1" s="83"/>
      <c r="D1" s="83"/>
    </row>
    <row r="2" s="13" customFormat="1" ht="15.75"/>
    <row r="3" spans="1:4" s="13" customFormat="1" ht="15.75">
      <c r="A3" s="84" t="s">
        <v>19</v>
      </c>
      <c r="B3" s="84"/>
      <c r="C3" s="84"/>
      <c r="D3" s="84"/>
    </row>
    <row r="4" spans="1:4" s="13" customFormat="1" ht="15.75">
      <c r="A4" s="16"/>
      <c r="B4" s="16" t="s">
        <v>291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206</v>
      </c>
    </row>
    <row r="8" spans="1:4" s="6" customFormat="1" ht="18.75" customHeight="1">
      <c r="A8" s="82" t="s">
        <v>20</v>
      </c>
      <c r="B8" s="82"/>
      <c r="C8" s="82"/>
      <c r="D8" s="82"/>
    </row>
    <row r="9" spans="1:4" s="6" customFormat="1" ht="63.75" customHeight="1">
      <c r="A9" s="4" t="s">
        <v>137</v>
      </c>
      <c r="B9" s="3" t="s">
        <v>21</v>
      </c>
      <c r="C9" s="5" t="s">
        <v>5</v>
      </c>
      <c r="D9" s="5" t="s">
        <v>219</v>
      </c>
    </row>
    <row r="10" spans="1:4" s="6" customFormat="1" ht="19.5" customHeight="1">
      <c r="A10" s="4" t="s">
        <v>138</v>
      </c>
      <c r="B10" s="3" t="s">
        <v>22</v>
      </c>
      <c r="C10" s="5" t="s">
        <v>5</v>
      </c>
      <c r="D10" s="17">
        <v>38086</v>
      </c>
    </row>
    <row r="11" spans="1:4" s="6" customFormat="1" ht="20.25" customHeight="1">
      <c r="A11" s="82" t="s">
        <v>44</v>
      </c>
      <c r="B11" s="82"/>
      <c r="C11" s="82"/>
      <c r="D11" s="82"/>
    </row>
    <row r="12" spans="1:4" s="6" customFormat="1" ht="30" customHeight="1">
      <c r="A12" s="4" t="s">
        <v>139</v>
      </c>
      <c r="B12" s="7" t="s">
        <v>23</v>
      </c>
      <c r="C12" s="5" t="s">
        <v>5</v>
      </c>
      <c r="D12" s="5" t="s">
        <v>207</v>
      </c>
    </row>
    <row r="13" spans="1:4" s="6" customFormat="1" ht="30" customHeight="1">
      <c r="A13" s="82" t="s">
        <v>24</v>
      </c>
      <c r="B13" s="82"/>
      <c r="C13" s="82"/>
      <c r="D13" s="82"/>
    </row>
    <row r="14" spans="1:4" s="6" customFormat="1" ht="35.25" customHeight="1">
      <c r="A14" s="4" t="s">
        <v>140</v>
      </c>
      <c r="B14" s="7" t="s">
        <v>45</v>
      </c>
      <c r="C14" s="5" t="s">
        <v>5</v>
      </c>
      <c r="D14" s="5" t="s">
        <v>220</v>
      </c>
    </row>
    <row r="15" spans="1:4" s="6" customFormat="1" ht="19.5" customHeight="1">
      <c r="A15" s="4" t="s">
        <v>141</v>
      </c>
      <c r="B15" s="7" t="s">
        <v>143</v>
      </c>
      <c r="C15" s="5" t="s">
        <v>5</v>
      </c>
      <c r="D15" s="5">
        <v>2003</v>
      </c>
    </row>
    <row r="16" spans="1:4" s="6" customFormat="1" ht="22.5" customHeight="1">
      <c r="A16" s="4" t="s">
        <v>142</v>
      </c>
      <c r="B16" s="3" t="s">
        <v>25</v>
      </c>
      <c r="C16" s="8" t="s">
        <v>5</v>
      </c>
      <c r="D16" s="8" t="s">
        <v>238</v>
      </c>
    </row>
    <row r="17" spans="1:4" s="6" customFormat="1" ht="19.5" customHeight="1">
      <c r="A17" s="4" t="s">
        <v>147</v>
      </c>
      <c r="B17" s="3" t="s">
        <v>26</v>
      </c>
      <c r="C17" s="8" t="s">
        <v>5</v>
      </c>
      <c r="D17" s="8" t="s">
        <v>227</v>
      </c>
    </row>
    <row r="18" spans="1:4" s="6" customFormat="1" ht="19.5" customHeight="1">
      <c r="A18" s="4" t="s">
        <v>148</v>
      </c>
      <c r="B18" s="3" t="s">
        <v>27</v>
      </c>
      <c r="C18" s="8" t="s">
        <v>5</v>
      </c>
      <c r="D18" s="8">
        <v>5</v>
      </c>
    </row>
    <row r="19" spans="1:4" s="6" customFormat="1" ht="19.5" customHeight="1">
      <c r="A19" s="4" t="s">
        <v>149</v>
      </c>
      <c r="B19" s="4" t="s">
        <v>39</v>
      </c>
      <c r="C19" s="8" t="s">
        <v>6</v>
      </c>
      <c r="D19" s="8">
        <v>5</v>
      </c>
    </row>
    <row r="20" spans="1:4" s="6" customFormat="1" ht="19.5" customHeight="1">
      <c r="A20" s="4" t="s">
        <v>150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151</v>
      </c>
      <c r="B21" s="3" t="s">
        <v>28</v>
      </c>
      <c r="C21" s="8" t="s">
        <v>6</v>
      </c>
      <c r="D21" s="8">
        <v>2</v>
      </c>
    </row>
    <row r="22" spans="1:4" s="6" customFormat="1" ht="19.5" customHeight="1">
      <c r="A22" s="4" t="s">
        <v>152</v>
      </c>
      <c r="B22" s="3" t="s">
        <v>29</v>
      </c>
      <c r="C22" s="8" t="s">
        <v>6</v>
      </c>
      <c r="D22" s="8" t="s">
        <v>208</v>
      </c>
    </row>
    <row r="23" spans="1:4" s="6" customFormat="1" ht="19.5" customHeight="1">
      <c r="A23" s="4" t="s">
        <v>153</v>
      </c>
      <c r="B23" s="3" t="s">
        <v>144</v>
      </c>
      <c r="C23" s="8"/>
      <c r="D23" s="8">
        <v>38</v>
      </c>
    </row>
    <row r="24" spans="1:4" s="6" customFormat="1" ht="19.5" customHeight="1">
      <c r="A24" s="4" t="s">
        <v>154</v>
      </c>
      <c r="B24" s="9" t="s">
        <v>145</v>
      </c>
      <c r="C24" s="8" t="s">
        <v>6</v>
      </c>
      <c r="D24" s="8">
        <v>38</v>
      </c>
    </row>
    <row r="25" spans="1:4" s="6" customFormat="1" ht="19.5" customHeight="1">
      <c r="A25" s="4" t="s">
        <v>155</v>
      </c>
      <c r="B25" s="9" t="s">
        <v>146</v>
      </c>
      <c r="C25" s="8" t="s">
        <v>6</v>
      </c>
      <c r="D25" s="8" t="s">
        <v>208</v>
      </c>
    </row>
    <row r="26" spans="1:4" s="6" customFormat="1" ht="19.5" customHeight="1">
      <c r="A26" s="4" t="s">
        <v>156</v>
      </c>
      <c r="B26" s="3" t="s">
        <v>30</v>
      </c>
      <c r="C26" s="5" t="s">
        <v>7</v>
      </c>
      <c r="D26" s="5">
        <v>2371.8</v>
      </c>
    </row>
    <row r="27" spans="1:4" s="6" customFormat="1" ht="19.5" customHeight="1">
      <c r="A27" s="4" t="s">
        <v>157</v>
      </c>
      <c r="B27" s="4" t="s">
        <v>41</v>
      </c>
      <c r="C27" s="5" t="s">
        <v>7</v>
      </c>
      <c r="D27" s="5">
        <v>2247.2</v>
      </c>
    </row>
    <row r="28" spans="1:4" s="6" customFormat="1" ht="19.5" customHeight="1">
      <c r="A28" s="4" t="s">
        <v>158</v>
      </c>
      <c r="B28" s="4" t="s">
        <v>42</v>
      </c>
      <c r="C28" s="5" t="s">
        <v>7</v>
      </c>
      <c r="D28" s="5" t="s">
        <v>208</v>
      </c>
    </row>
    <row r="29" spans="1:4" s="6" customFormat="1" ht="30" customHeight="1">
      <c r="A29" s="4" t="s">
        <v>159</v>
      </c>
      <c r="B29" s="4" t="s">
        <v>43</v>
      </c>
      <c r="C29" s="5" t="s">
        <v>7</v>
      </c>
      <c r="D29" s="5">
        <v>0</v>
      </c>
    </row>
    <row r="30" spans="1:4" s="6" customFormat="1" ht="33" customHeight="1">
      <c r="A30" s="4" t="s">
        <v>163</v>
      </c>
      <c r="B30" s="3" t="s">
        <v>160</v>
      </c>
      <c r="C30" s="5" t="s">
        <v>5</v>
      </c>
      <c r="D30" s="8" t="s">
        <v>226</v>
      </c>
    </row>
    <row r="31" spans="1:4" s="6" customFormat="1" ht="30" customHeight="1">
      <c r="A31" s="4" t="s">
        <v>164</v>
      </c>
      <c r="B31" s="3" t="s">
        <v>161</v>
      </c>
      <c r="C31" s="5" t="s">
        <v>7</v>
      </c>
      <c r="D31" s="5"/>
    </row>
    <row r="32" spans="1:4" s="6" customFormat="1" ht="21" customHeight="1">
      <c r="A32" s="4" t="s">
        <v>165</v>
      </c>
      <c r="B32" s="3" t="s">
        <v>162</v>
      </c>
      <c r="C32" s="5" t="s">
        <v>7</v>
      </c>
      <c r="D32" s="5">
        <v>470</v>
      </c>
    </row>
    <row r="33" spans="1:4" s="6" customFormat="1" ht="19.5" customHeight="1">
      <c r="A33" s="4" t="s">
        <v>166</v>
      </c>
      <c r="B33" s="3" t="s">
        <v>31</v>
      </c>
      <c r="C33" s="5" t="s">
        <v>5</v>
      </c>
      <c r="D33" s="5" t="s">
        <v>228</v>
      </c>
    </row>
    <row r="34" spans="1:4" s="6" customFormat="1" ht="29.25" customHeight="1">
      <c r="A34" s="4" t="s">
        <v>170</v>
      </c>
      <c r="B34" s="3" t="s">
        <v>167</v>
      </c>
      <c r="C34" s="5" t="s">
        <v>5</v>
      </c>
      <c r="D34" s="8"/>
    </row>
    <row r="35" spans="1:4" s="6" customFormat="1" ht="19.5" customHeight="1">
      <c r="A35" s="4" t="s">
        <v>171</v>
      </c>
      <c r="B35" s="3" t="s">
        <v>168</v>
      </c>
      <c r="C35" s="5" t="s">
        <v>5</v>
      </c>
      <c r="D35" s="5"/>
    </row>
    <row r="36" spans="1:4" s="6" customFormat="1" ht="17.25" customHeight="1">
      <c r="A36" s="4" t="s">
        <v>172</v>
      </c>
      <c r="B36" s="3" t="s">
        <v>169</v>
      </c>
      <c r="C36" s="5" t="s">
        <v>5</v>
      </c>
      <c r="D36" s="8" t="s">
        <v>239</v>
      </c>
    </row>
    <row r="37" spans="1:4" s="6" customFormat="1" ht="19.5" customHeight="1">
      <c r="A37" s="4" t="s">
        <v>173</v>
      </c>
      <c r="B37" s="3" t="s">
        <v>32</v>
      </c>
      <c r="C37" s="5" t="s">
        <v>5</v>
      </c>
      <c r="D37" s="5"/>
    </row>
    <row r="38" spans="1:4" s="6" customFormat="1" ht="20.25" customHeight="1">
      <c r="A38" s="82" t="s">
        <v>35</v>
      </c>
      <c r="B38" s="82"/>
      <c r="C38" s="82"/>
      <c r="D38" s="82"/>
    </row>
    <row r="39" spans="1:4" s="6" customFormat="1" ht="64.5" customHeight="1">
      <c r="A39" s="4" t="s">
        <v>174</v>
      </c>
      <c r="B39" s="3" t="s">
        <v>36</v>
      </c>
      <c r="C39" s="12" t="s">
        <v>5</v>
      </c>
      <c r="D39" s="8" t="s">
        <v>222</v>
      </c>
    </row>
    <row r="40" spans="1:4" s="6" customFormat="1" ht="19.5" customHeight="1">
      <c r="A40" s="4" t="s">
        <v>175</v>
      </c>
      <c r="B40" s="3" t="s">
        <v>37</v>
      </c>
      <c r="C40" s="12" t="s">
        <v>5</v>
      </c>
      <c r="D40" s="8" t="s">
        <v>221</v>
      </c>
    </row>
    <row r="41" spans="1:4" s="6" customFormat="1" ht="19.5" customHeight="1">
      <c r="A41" s="4" t="s">
        <v>176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P44"/>
  <sheetViews>
    <sheetView tabSelected="1" zoomScalePageLayoutView="0" workbookViewId="0" topLeftCell="A1">
      <selection activeCell="D8" sqref="D8:D42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63" bestFit="1" customWidth="1"/>
    <col min="5" max="5" width="11.28125" style="62" bestFit="1" customWidth="1"/>
    <col min="6" max="6" width="9.140625" style="32" customWidth="1"/>
    <col min="7" max="16384" width="9.140625" style="1" customWidth="1"/>
  </cols>
  <sheetData>
    <row r="1" spans="1:4" ht="15.75">
      <c r="A1" s="83" t="s">
        <v>189</v>
      </c>
      <c r="B1" s="83"/>
      <c r="C1" s="83"/>
      <c r="D1" s="83"/>
    </row>
    <row r="2" spans="2:4" ht="15.75">
      <c r="B2" s="99" t="s">
        <v>291</v>
      </c>
      <c r="C2" s="99"/>
      <c r="D2" s="99"/>
    </row>
    <row r="3" spans="1:5" ht="31.5">
      <c r="A3" s="20" t="s">
        <v>0</v>
      </c>
      <c r="B3" s="21" t="s">
        <v>1</v>
      </c>
      <c r="C3" s="28" t="s">
        <v>2</v>
      </c>
      <c r="D3" s="27" t="s">
        <v>3</v>
      </c>
      <c r="E3" s="32"/>
    </row>
    <row r="4" spans="1:250" ht="15.75">
      <c r="A4" s="20">
        <v>1</v>
      </c>
      <c r="B4" s="21" t="s">
        <v>4</v>
      </c>
      <c r="C4" s="20" t="s">
        <v>5</v>
      </c>
      <c r="D4" s="29" t="s">
        <v>329</v>
      </c>
      <c r="E4" s="3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</row>
    <row r="5" spans="1:250" ht="15.75">
      <c r="A5" s="20">
        <v>2</v>
      </c>
      <c r="B5" s="21" t="s">
        <v>117</v>
      </c>
      <c r="C5" s="20" t="s">
        <v>5</v>
      </c>
      <c r="D5" s="29" t="s">
        <v>330</v>
      </c>
      <c r="E5" s="3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</row>
    <row r="6" spans="1:250" ht="15.75">
      <c r="A6" s="20">
        <v>3</v>
      </c>
      <c r="B6" s="21" t="s">
        <v>118</v>
      </c>
      <c r="C6" s="20" t="s">
        <v>5</v>
      </c>
      <c r="D6" s="29" t="s">
        <v>331</v>
      </c>
      <c r="E6" s="3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</row>
    <row r="7" spans="1:250" ht="15.75">
      <c r="A7" s="20">
        <v>4</v>
      </c>
      <c r="B7" s="93" t="s">
        <v>322</v>
      </c>
      <c r="C7" s="94"/>
      <c r="D7" s="95"/>
      <c r="E7" s="3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</row>
    <row r="8" spans="1:250" ht="31.5">
      <c r="A8" s="20">
        <v>5</v>
      </c>
      <c r="B8" s="21" t="s">
        <v>119</v>
      </c>
      <c r="C8" s="20" t="s">
        <v>18</v>
      </c>
      <c r="D8" s="69">
        <f>'[2]трансп'!AK57</f>
        <v>-504577.34400000004</v>
      </c>
      <c r="E8" s="32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</row>
    <row r="9" spans="1:250" ht="15.75">
      <c r="A9" s="20">
        <v>6</v>
      </c>
      <c r="B9" s="23" t="s">
        <v>129</v>
      </c>
      <c r="C9" s="20" t="s">
        <v>18</v>
      </c>
      <c r="D9" s="69">
        <f>'[2]трансп'!AK58</f>
        <v>4293.43</v>
      </c>
      <c r="E9" s="3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</row>
    <row r="10" spans="1:250" ht="15.75">
      <c r="A10" s="20">
        <v>7</v>
      </c>
      <c r="B10" s="23" t="s">
        <v>130</v>
      </c>
      <c r="C10" s="20" t="s">
        <v>18</v>
      </c>
      <c r="D10" s="69">
        <f>'[2]трансп'!AK59</f>
        <v>79453.88</v>
      </c>
      <c r="E10" s="3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</row>
    <row r="11" spans="1:250" ht="47.25">
      <c r="A11" s="20">
        <v>8</v>
      </c>
      <c r="B11" s="24" t="s">
        <v>274</v>
      </c>
      <c r="C11" s="20" t="s">
        <v>18</v>
      </c>
      <c r="D11" s="69">
        <f>'[2]трансп'!AK60</f>
        <v>595974</v>
      </c>
      <c r="E11" s="32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</row>
    <row r="12" spans="1:250" ht="15.75">
      <c r="A12" s="20">
        <v>9</v>
      </c>
      <c r="B12" s="25" t="s">
        <v>275</v>
      </c>
      <c r="C12" s="20" t="s">
        <v>18</v>
      </c>
      <c r="D12" s="69">
        <f>'[2]трансп'!AK61</f>
        <v>307838.01600000006</v>
      </c>
      <c r="E12" s="3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</row>
    <row r="13" spans="1:250" ht="15.75">
      <c r="A13" s="20">
        <v>10</v>
      </c>
      <c r="B13" s="23" t="s">
        <v>131</v>
      </c>
      <c r="C13" s="20" t="s">
        <v>18</v>
      </c>
      <c r="D13" s="69">
        <f>'[2]трансп'!AK62</f>
        <v>150607.34399999998</v>
      </c>
      <c r="E13" s="32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</row>
    <row r="14" spans="1:250" ht="15.75">
      <c r="A14" s="20">
        <v>11</v>
      </c>
      <c r="B14" s="23" t="s">
        <v>132</v>
      </c>
      <c r="C14" s="20" t="s">
        <v>18</v>
      </c>
      <c r="D14" s="69">
        <f>'[2]трансп'!AK63</f>
        <v>137528.63999999998</v>
      </c>
      <c r="E14" s="3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</row>
    <row r="15" spans="1:250" ht="15.75">
      <c r="A15" s="20">
        <v>12</v>
      </c>
      <c r="B15" s="21" t="s">
        <v>120</v>
      </c>
      <c r="C15" s="20" t="s">
        <v>18</v>
      </c>
      <c r="D15" s="69">
        <f>'[2]трансп'!AK64</f>
        <v>598577.78</v>
      </c>
      <c r="E15" s="32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</row>
    <row r="16" spans="1:250" ht="15.75">
      <c r="A16" s="20">
        <v>13</v>
      </c>
      <c r="B16" s="23" t="s">
        <v>191</v>
      </c>
      <c r="C16" s="20" t="s">
        <v>18</v>
      </c>
      <c r="D16" s="69">
        <f>'[2]трансп'!AK65</f>
        <v>598577.78</v>
      </c>
      <c r="E16" s="32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</row>
    <row r="17" spans="1:250" ht="15.75">
      <c r="A17" s="20">
        <v>14</v>
      </c>
      <c r="B17" s="23" t="s">
        <v>192</v>
      </c>
      <c r="C17" s="20" t="s">
        <v>18</v>
      </c>
      <c r="D17" s="69">
        <f>'[2]трансп'!AK66</f>
        <v>0</v>
      </c>
      <c r="E17" s="32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</row>
    <row r="18" spans="1:250" ht="15.75">
      <c r="A18" s="20">
        <v>15</v>
      </c>
      <c r="B18" s="23" t="s">
        <v>133</v>
      </c>
      <c r="C18" s="20" t="s">
        <v>18</v>
      </c>
      <c r="D18" s="69">
        <f>'[2]трансп'!AK67</f>
        <v>0</v>
      </c>
      <c r="E18" s="32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</row>
    <row r="19" spans="1:250" ht="31.5">
      <c r="A19" s="20">
        <v>16</v>
      </c>
      <c r="B19" s="23" t="s">
        <v>134</v>
      </c>
      <c r="C19" s="20" t="s">
        <v>18</v>
      </c>
      <c r="D19" s="69">
        <f>'[2]трансп'!AK68</f>
        <v>0</v>
      </c>
      <c r="E19" s="32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</row>
    <row r="20" spans="1:250" ht="15.75">
      <c r="A20" s="20">
        <v>17</v>
      </c>
      <c r="B20" s="23" t="s">
        <v>135</v>
      </c>
      <c r="C20" s="20" t="s">
        <v>18</v>
      </c>
      <c r="D20" s="69">
        <f>'[2]трансп'!AK69</f>
        <v>0</v>
      </c>
      <c r="E20" s="32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</row>
    <row r="21" spans="1:250" ht="15.75">
      <c r="A21" s="20">
        <v>18</v>
      </c>
      <c r="B21" s="21" t="s">
        <v>121</v>
      </c>
      <c r="C21" s="20" t="s">
        <v>18</v>
      </c>
      <c r="D21" s="69">
        <f>'[2]трансп'!AK70</f>
        <v>94000.43599999999</v>
      </c>
      <c r="E21" s="32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</row>
    <row r="22" spans="1:250" ht="31.5">
      <c r="A22" s="20">
        <v>19</v>
      </c>
      <c r="B22" s="23" t="s">
        <v>122</v>
      </c>
      <c r="C22" s="20" t="s">
        <v>18</v>
      </c>
      <c r="D22" s="69">
        <f>'[2]трансп'!AK71</f>
        <v>-426067.82000000007</v>
      </c>
      <c r="E22" s="32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</row>
    <row r="23" spans="1:250" ht="15.75">
      <c r="A23" s="20">
        <v>20</v>
      </c>
      <c r="B23" s="23" t="s">
        <v>127</v>
      </c>
      <c r="C23" s="20" t="s">
        <v>18</v>
      </c>
      <c r="D23" s="69">
        <f>'[2]трансп'!AK72</f>
        <v>220.5</v>
      </c>
      <c r="E23" s="32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</row>
    <row r="24" spans="1:250" ht="15.75">
      <c r="A24" s="20">
        <v>21</v>
      </c>
      <c r="B24" s="23" t="s">
        <v>128</v>
      </c>
      <c r="C24" s="20" t="s">
        <v>18</v>
      </c>
      <c r="D24" s="69">
        <f>'[2]трансп'!AK73</f>
        <v>72777.17</v>
      </c>
      <c r="E24" s="32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</row>
    <row r="25" spans="1:250" ht="47.25">
      <c r="A25" s="20">
        <v>22</v>
      </c>
      <c r="B25" s="78" t="s">
        <v>276</v>
      </c>
      <c r="C25" s="20" t="s">
        <v>18</v>
      </c>
      <c r="D25" s="69">
        <f>'[2]трансп'!AK74</f>
        <v>517518.0488</v>
      </c>
      <c r="E25" s="3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</row>
    <row r="26" spans="1:250" ht="15.75">
      <c r="A26" s="20">
        <v>23</v>
      </c>
      <c r="B26" s="26" t="s">
        <v>253</v>
      </c>
      <c r="C26" s="20" t="s">
        <v>18</v>
      </c>
      <c r="D26" s="69">
        <f>'[2]трансп'!AK75</f>
        <v>137528.63999999998</v>
      </c>
      <c r="E26" s="32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</row>
    <row r="27" spans="1:250" ht="15.75">
      <c r="A27" s="20">
        <v>24</v>
      </c>
      <c r="B27" s="26" t="s">
        <v>256</v>
      </c>
      <c r="C27" s="20" t="s">
        <v>18</v>
      </c>
      <c r="D27" s="69">
        <f>'[2]трансп'!AK76</f>
        <v>72097.82</v>
      </c>
      <c r="E27" s="32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</row>
    <row r="28" spans="1:250" ht="15.75">
      <c r="A28" s="20">
        <v>25</v>
      </c>
      <c r="B28" s="26" t="s">
        <v>277</v>
      </c>
      <c r="C28" s="20" t="s">
        <v>18</v>
      </c>
      <c r="D28" s="69">
        <f>'[2]трансп'!AK77</f>
        <v>0</v>
      </c>
      <c r="E28" s="32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</row>
    <row r="29" spans="1:250" ht="15.75">
      <c r="A29" s="20">
        <v>26</v>
      </c>
      <c r="B29" s="26" t="s">
        <v>278</v>
      </c>
      <c r="C29" s="20" t="s">
        <v>18</v>
      </c>
      <c r="D29" s="69">
        <f>'[2]трансп'!AK78</f>
        <v>0</v>
      </c>
      <c r="E29" s="32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</row>
    <row r="30" spans="1:250" ht="15.75">
      <c r="A30" s="20">
        <v>27</v>
      </c>
      <c r="B30" s="26" t="s">
        <v>259</v>
      </c>
      <c r="C30" s="20" t="s">
        <v>18</v>
      </c>
      <c r="D30" s="69">
        <f>'[2]трансп'!AK79</f>
        <v>77528.4</v>
      </c>
      <c r="E30" s="32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</row>
    <row r="31" spans="1:250" ht="15.75">
      <c r="A31" s="20">
        <v>28</v>
      </c>
      <c r="B31" s="26" t="s">
        <v>261</v>
      </c>
      <c r="C31" s="20" t="s">
        <v>18</v>
      </c>
      <c r="D31" s="69">
        <f>'[2]трансп'!AK80</f>
        <v>31146.192</v>
      </c>
      <c r="E31" s="32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</row>
    <row r="32" spans="1:250" ht="78.75">
      <c r="A32" s="20">
        <v>29</v>
      </c>
      <c r="B32" s="26" t="s">
        <v>262</v>
      </c>
      <c r="C32" s="20" t="s">
        <v>18</v>
      </c>
      <c r="D32" s="69">
        <f>'[2]трансп'!AK81</f>
        <v>124989.26399999998</v>
      </c>
      <c r="E32" s="3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</row>
    <row r="33" spans="1:250" ht="15.75">
      <c r="A33" s="20">
        <v>30</v>
      </c>
      <c r="B33" s="26" t="s">
        <v>263</v>
      </c>
      <c r="C33" s="20" t="s">
        <v>18</v>
      </c>
      <c r="D33" s="69">
        <f>'[2]трансп'!AK82</f>
        <v>1617.9839999999997</v>
      </c>
      <c r="E33" s="32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</row>
    <row r="34" spans="1:250" ht="15.75">
      <c r="A34" s="20">
        <v>31</v>
      </c>
      <c r="B34" s="26" t="s">
        <v>272</v>
      </c>
      <c r="C34" s="20" t="s">
        <v>18</v>
      </c>
      <c r="D34" s="69">
        <f>'[2]трансп'!AK83</f>
        <v>13213.535999999998</v>
      </c>
      <c r="E34" s="3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</row>
    <row r="35" spans="1:250" ht="15.75">
      <c r="A35" s="20">
        <v>32</v>
      </c>
      <c r="B35" s="26" t="s">
        <v>266</v>
      </c>
      <c r="C35" s="20" t="s">
        <v>18</v>
      </c>
      <c r="D35" s="69">
        <f>'[2]трансп'!AK84</f>
        <v>4179.7919999999995</v>
      </c>
      <c r="E35" s="3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</row>
    <row r="36" spans="1:250" ht="15.75">
      <c r="A36" s="20">
        <v>33</v>
      </c>
      <c r="B36" s="26" t="s">
        <v>268</v>
      </c>
      <c r="C36" s="20" t="s">
        <v>18</v>
      </c>
      <c r="D36" s="69">
        <f>'[2]трансп'!AK85</f>
        <v>1078.656</v>
      </c>
      <c r="E36" s="3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</row>
    <row r="37" spans="1:250" ht="31.5">
      <c r="A37" s="20">
        <v>34</v>
      </c>
      <c r="B37" s="26" t="s">
        <v>327</v>
      </c>
      <c r="C37" s="20" t="s">
        <v>18</v>
      </c>
      <c r="D37" s="69">
        <f>'[2]трансп'!AK86</f>
        <v>41258.592</v>
      </c>
      <c r="E37" s="3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</row>
    <row r="38" spans="1:250" ht="15.75">
      <c r="A38" s="20">
        <v>35</v>
      </c>
      <c r="B38" s="26" t="s">
        <v>332</v>
      </c>
      <c r="C38" s="20" t="s">
        <v>18</v>
      </c>
      <c r="D38" s="69">
        <f>'[2]трансп'!AK87</f>
        <v>0</v>
      </c>
      <c r="E38" s="3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</row>
    <row r="39" spans="1:250" ht="15.75">
      <c r="A39" s="20">
        <v>36</v>
      </c>
      <c r="B39" s="26" t="s">
        <v>279</v>
      </c>
      <c r="C39" s="20" t="s">
        <v>18</v>
      </c>
      <c r="D39" s="69">
        <f>'[2]трансп'!AK88</f>
        <v>1111.95372</v>
      </c>
      <c r="E39" s="3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</row>
    <row r="40" spans="1:250" ht="15.75">
      <c r="A40" s="20">
        <v>37</v>
      </c>
      <c r="B40" s="26" t="s">
        <v>280</v>
      </c>
      <c r="C40" s="20" t="s">
        <v>18</v>
      </c>
      <c r="D40" s="69">
        <f>'[2]трансп'!AK89</f>
        <v>0</v>
      </c>
      <c r="E40" s="3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</row>
    <row r="41" spans="1:250" ht="15.75">
      <c r="A41" s="20">
        <v>38</v>
      </c>
      <c r="B41" s="26" t="s">
        <v>333</v>
      </c>
      <c r="C41" s="20" t="s">
        <v>18</v>
      </c>
      <c r="D41" s="69">
        <f>'[2]трансп'!AK90</f>
        <v>964.31916</v>
      </c>
      <c r="E41" s="3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</row>
    <row r="42" spans="1:250" ht="15.75">
      <c r="A42" s="20">
        <v>39</v>
      </c>
      <c r="B42" s="26" t="s">
        <v>281</v>
      </c>
      <c r="C42" s="20" t="s">
        <v>18</v>
      </c>
      <c r="D42" s="69">
        <f>'[2]трансп'!AK91</f>
        <v>10802.899920000002</v>
      </c>
      <c r="E42" s="3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</row>
    <row r="43" spans="2:4" ht="15.75">
      <c r="B43" s="100"/>
      <c r="C43" s="100"/>
      <c r="D43" s="100"/>
    </row>
    <row r="44" spans="2:6" ht="15.75">
      <c r="B44" s="15" t="s">
        <v>334</v>
      </c>
      <c r="E44" s="1"/>
      <c r="F44" s="1"/>
    </row>
  </sheetData>
  <sheetProtection/>
  <mergeCells count="4">
    <mergeCell ref="B43:D43"/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86" t="s">
        <v>88</v>
      </c>
      <c r="B1" s="86"/>
      <c r="C1" s="86"/>
      <c r="D1" s="86"/>
    </row>
    <row r="2" spans="1:4" s="14" customFormat="1" ht="26.25" customHeight="1">
      <c r="A2" s="18"/>
      <c r="B2" s="16" t="s">
        <v>291</v>
      </c>
      <c r="C2" s="18"/>
      <c r="D2" s="18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209</v>
      </c>
    </row>
    <row r="6" spans="1:4" s="6" customFormat="1" ht="19.5" customHeight="1">
      <c r="A6" s="82" t="s">
        <v>46</v>
      </c>
      <c r="B6" s="82"/>
      <c r="C6" s="82"/>
      <c r="D6" s="82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210</v>
      </c>
    </row>
    <row r="8" spans="1:4" s="6" customFormat="1" ht="19.5" customHeight="1">
      <c r="A8" s="82" t="s">
        <v>177</v>
      </c>
      <c r="B8" s="82"/>
      <c r="C8" s="82"/>
      <c r="D8" s="82"/>
    </row>
    <row r="9" spans="1:4" s="6" customFormat="1" ht="19.5" customHeight="1">
      <c r="A9" s="4" t="s">
        <v>10</v>
      </c>
      <c r="B9" s="3" t="s">
        <v>178</v>
      </c>
      <c r="C9" s="5" t="s">
        <v>5</v>
      </c>
      <c r="D9" s="5" t="s">
        <v>211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212</v>
      </c>
    </row>
    <row r="11" spans="1:4" s="6" customFormat="1" ht="19.5" customHeight="1">
      <c r="A11" s="82" t="s">
        <v>89</v>
      </c>
      <c r="B11" s="82"/>
      <c r="C11" s="82"/>
      <c r="D11" s="82"/>
    </row>
    <row r="12" spans="1:4" s="6" customFormat="1" ht="33" customHeight="1">
      <c r="A12" s="4" t="s">
        <v>140</v>
      </c>
      <c r="B12" s="3" t="s">
        <v>48</v>
      </c>
      <c r="C12" s="5" t="s">
        <v>5</v>
      </c>
      <c r="D12" s="5" t="s">
        <v>218</v>
      </c>
    </row>
    <row r="13" spans="1:4" s="6" customFormat="1" ht="19.5" customHeight="1">
      <c r="A13" s="85" t="s">
        <v>49</v>
      </c>
      <c r="B13" s="85"/>
      <c r="C13" s="85"/>
      <c r="D13" s="85"/>
    </row>
    <row r="14" spans="1:4" s="6" customFormat="1" ht="19.5" customHeight="1">
      <c r="A14" s="4" t="s">
        <v>141</v>
      </c>
      <c r="B14" s="3" t="s">
        <v>50</v>
      </c>
      <c r="C14" s="5" t="s">
        <v>5</v>
      </c>
      <c r="D14" s="5" t="s">
        <v>223</v>
      </c>
    </row>
    <row r="15" spans="1:4" s="6" customFormat="1" ht="19.5" customHeight="1">
      <c r="A15" s="4" t="s">
        <v>142</v>
      </c>
      <c r="B15" s="3" t="s">
        <v>51</v>
      </c>
      <c r="C15" s="5" t="s">
        <v>5</v>
      </c>
      <c r="D15" s="8" t="s">
        <v>224</v>
      </c>
    </row>
    <row r="16" spans="1:4" s="6" customFormat="1" ht="19.5" customHeight="1">
      <c r="A16" s="85" t="s">
        <v>52</v>
      </c>
      <c r="B16" s="85"/>
      <c r="C16" s="85"/>
      <c r="D16" s="85"/>
    </row>
    <row r="17" spans="1:4" s="6" customFormat="1" ht="19.5" customHeight="1">
      <c r="A17" s="4" t="s">
        <v>147</v>
      </c>
      <c r="B17" s="3" t="s">
        <v>53</v>
      </c>
      <c r="C17" s="5" t="s">
        <v>7</v>
      </c>
      <c r="D17" s="5">
        <v>562</v>
      </c>
    </row>
    <row r="18" spans="1:4" s="6" customFormat="1" ht="19.5" customHeight="1">
      <c r="A18" s="82" t="s">
        <v>54</v>
      </c>
      <c r="B18" s="82"/>
      <c r="C18" s="82"/>
      <c r="D18" s="82"/>
    </row>
    <row r="19" spans="1:4" s="6" customFormat="1" ht="19.5" customHeight="1">
      <c r="A19" s="4" t="s">
        <v>148</v>
      </c>
      <c r="B19" s="3" t="s">
        <v>55</v>
      </c>
      <c r="C19" s="5" t="s">
        <v>5</v>
      </c>
      <c r="D19" s="5" t="s">
        <v>229</v>
      </c>
    </row>
    <row r="20" spans="1:4" s="6" customFormat="1" ht="19.5" customHeight="1">
      <c r="A20" s="4" t="s">
        <v>149</v>
      </c>
      <c r="B20" s="3" t="s">
        <v>56</v>
      </c>
      <c r="C20" s="8" t="s">
        <v>6</v>
      </c>
      <c r="D20" s="5"/>
    </row>
    <row r="21" spans="1:4" s="6" customFormat="1" ht="19.5" customHeight="1">
      <c r="A21" s="82" t="s">
        <v>90</v>
      </c>
      <c r="B21" s="82"/>
      <c r="C21" s="82"/>
      <c r="D21" s="82"/>
    </row>
    <row r="22" spans="1:4" s="6" customFormat="1" ht="19.5" customHeight="1">
      <c r="A22" s="4" t="s">
        <v>150</v>
      </c>
      <c r="B22" s="7" t="s">
        <v>57</v>
      </c>
      <c r="C22" s="5" t="s">
        <v>5</v>
      </c>
      <c r="D22" s="5"/>
    </row>
    <row r="23" spans="1:4" s="6" customFormat="1" ht="19.5" customHeight="1">
      <c r="A23" s="4" t="s">
        <v>151</v>
      </c>
      <c r="B23" s="3" t="s">
        <v>58</v>
      </c>
      <c r="C23" s="5" t="s">
        <v>5</v>
      </c>
      <c r="D23" s="8" t="s">
        <v>208</v>
      </c>
    </row>
    <row r="24" spans="1:4" s="6" customFormat="1" ht="19.5" customHeight="1">
      <c r="A24" s="4" t="s">
        <v>152</v>
      </c>
      <c r="B24" s="7" t="s">
        <v>59</v>
      </c>
      <c r="C24" s="5" t="s">
        <v>5</v>
      </c>
      <c r="D24" s="5"/>
    </row>
    <row r="25" spans="1:4" s="6" customFormat="1" ht="19.5" customHeight="1">
      <c r="A25" s="85" t="s">
        <v>60</v>
      </c>
      <c r="B25" s="85"/>
      <c r="C25" s="85"/>
      <c r="D25" s="85"/>
    </row>
    <row r="26" spans="1:4" s="6" customFormat="1" ht="34.5" customHeight="1">
      <c r="A26" s="4" t="s">
        <v>153</v>
      </c>
      <c r="B26" s="7" t="s">
        <v>61</v>
      </c>
      <c r="C26" s="5" t="s">
        <v>5</v>
      </c>
      <c r="D26" s="10" t="s">
        <v>230</v>
      </c>
    </row>
    <row r="27" spans="1:4" s="6" customFormat="1" ht="19.5" customHeight="1">
      <c r="A27" s="4" t="s">
        <v>154</v>
      </c>
      <c r="B27" s="7" t="s">
        <v>62</v>
      </c>
      <c r="C27" s="5" t="s">
        <v>5</v>
      </c>
      <c r="D27" s="5" t="s">
        <v>213</v>
      </c>
    </row>
    <row r="28" spans="1:4" s="6" customFormat="1" ht="19.5" customHeight="1">
      <c r="A28" s="4" t="s">
        <v>155</v>
      </c>
      <c r="B28" s="3" t="s">
        <v>63</v>
      </c>
      <c r="C28" s="5" t="s">
        <v>5</v>
      </c>
      <c r="D28" s="8" t="s">
        <v>215</v>
      </c>
    </row>
    <row r="29" spans="1:4" s="6" customFormat="1" ht="19.5" customHeight="1">
      <c r="A29" s="4" t="s">
        <v>156</v>
      </c>
      <c r="B29" s="3" t="s">
        <v>64</v>
      </c>
      <c r="C29" s="5" t="s">
        <v>5</v>
      </c>
      <c r="D29" s="8" t="s">
        <v>214</v>
      </c>
    </row>
    <row r="30" spans="1:4" s="6" customFormat="1" ht="19.5" customHeight="1">
      <c r="A30" s="4" t="s">
        <v>157</v>
      </c>
      <c r="B30" s="3" t="s">
        <v>65</v>
      </c>
      <c r="C30" s="5" t="s">
        <v>5</v>
      </c>
      <c r="D30" s="17">
        <v>42265</v>
      </c>
    </row>
    <row r="31" spans="1:4" s="6" customFormat="1" ht="19.5" customHeight="1">
      <c r="A31" s="4" t="s">
        <v>158</v>
      </c>
      <c r="B31" s="3" t="s">
        <v>66</v>
      </c>
      <c r="C31" s="5" t="s">
        <v>5</v>
      </c>
      <c r="D31" s="17">
        <v>44457</v>
      </c>
    </row>
    <row r="32" spans="1:4" s="6" customFormat="1" ht="31.5" customHeight="1">
      <c r="A32" s="4"/>
      <c r="B32" s="7" t="s">
        <v>61</v>
      </c>
      <c r="C32" s="5" t="s">
        <v>5</v>
      </c>
      <c r="D32" s="10" t="s">
        <v>232</v>
      </c>
    </row>
    <row r="33" spans="1:4" s="6" customFormat="1" ht="19.5" customHeight="1">
      <c r="A33" s="4"/>
      <c r="B33" s="7" t="s">
        <v>62</v>
      </c>
      <c r="C33" s="5" t="s">
        <v>5</v>
      </c>
      <c r="D33" s="5" t="s">
        <v>208</v>
      </c>
    </row>
    <row r="34" spans="1:4" s="6" customFormat="1" ht="19.5" customHeight="1">
      <c r="A34" s="4"/>
      <c r="B34" s="3" t="s">
        <v>63</v>
      </c>
      <c r="C34" s="5" t="s">
        <v>5</v>
      </c>
      <c r="D34" s="8" t="s">
        <v>225</v>
      </c>
    </row>
    <row r="35" spans="1:4" s="6" customFormat="1" ht="19.5" customHeight="1">
      <c r="A35" s="4"/>
      <c r="B35" s="3" t="s">
        <v>64</v>
      </c>
      <c r="C35" s="5" t="s">
        <v>5</v>
      </c>
      <c r="D35" s="8"/>
    </row>
    <row r="36" spans="1:4" s="6" customFormat="1" ht="19.5" customHeight="1">
      <c r="A36" s="4"/>
      <c r="B36" s="3" t="s">
        <v>65</v>
      </c>
      <c r="C36" s="5" t="s">
        <v>5</v>
      </c>
      <c r="D36" s="5"/>
    </row>
    <row r="37" spans="1:4" s="6" customFormat="1" ht="19.5" customHeight="1">
      <c r="A37" s="4"/>
      <c r="B37" s="3" t="s">
        <v>66</v>
      </c>
      <c r="C37" s="5" t="s">
        <v>5</v>
      </c>
      <c r="D37" s="17"/>
    </row>
    <row r="38" spans="1:4" s="6" customFormat="1" ht="19.5" customHeight="1">
      <c r="A38" s="4"/>
      <c r="B38" s="7" t="s">
        <v>61</v>
      </c>
      <c r="C38" s="5"/>
      <c r="D38" s="19" t="s">
        <v>231</v>
      </c>
    </row>
    <row r="39" spans="1:4" s="6" customFormat="1" ht="19.5" customHeight="1">
      <c r="A39" s="4"/>
      <c r="B39" s="7" t="s">
        <v>62</v>
      </c>
      <c r="C39" s="5"/>
      <c r="D39" s="5" t="s">
        <v>208</v>
      </c>
    </row>
    <row r="40" spans="1:4" s="6" customFormat="1" ht="19.5" customHeight="1">
      <c r="A40" s="4"/>
      <c r="B40" s="3" t="s">
        <v>63</v>
      </c>
      <c r="C40" s="5"/>
      <c r="D40" s="8" t="s">
        <v>225</v>
      </c>
    </row>
    <row r="41" spans="1:4" s="6" customFormat="1" ht="19.5" customHeight="1">
      <c r="A41" s="4"/>
      <c r="B41" s="3" t="s">
        <v>64</v>
      </c>
      <c r="C41" s="5"/>
      <c r="D41" s="17"/>
    </row>
    <row r="42" spans="1:4" s="6" customFormat="1" ht="19.5" customHeight="1">
      <c r="A42" s="4"/>
      <c r="B42" s="3" t="s">
        <v>65</v>
      </c>
      <c r="C42" s="5"/>
      <c r="D42" s="17"/>
    </row>
    <row r="43" spans="1:4" s="6" customFormat="1" ht="19.5" customHeight="1">
      <c r="A43" s="4"/>
      <c r="B43" s="3" t="s">
        <v>66</v>
      </c>
      <c r="C43" s="5"/>
      <c r="D43" s="17"/>
    </row>
    <row r="44" spans="1:4" s="6" customFormat="1" ht="19.5" customHeight="1">
      <c r="A44" s="4"/>
      <c r="B44" s="7" t="s">
        <v>61</v>
      </c>
      <c r="C44" s="5"/>
      <c r="D44" s="19" t="s">
        <v>233</v>
      </c>
    </row>
    <row r="45" spans="1:4" s="6" customFormat="1" ht="19.5" customHeight="1">
      <c r="A45" s="4"/>
      <c r="B45" s="7" t="s">
        <v>62</v>
      </c>
      <c r="C45" s="5"/>
      <c r="D45" s="17" t="s">
        <v>213</v>
      </c>
    </row>
    <row r="46" spans="1:4" s="6" customFormat="1" ht="19.5" customHeight="1">
      <c r="A46" s="4"/>
      <c r="B46" s="3" t="s">
        <v>63</v>
      </c>
      <c r="C46" s="5"/>
      <c r="D46" s="17" t="s">
        <v>240</v>
      </c>
    </row>
    <row r="47" spans="1:4" s="6" customFormat="1" ht="19.5" customHeight="1">
      <c r="A47" s="4"/>
      <c r="B47" s="3" t="s">
        <v>64</v>
      </c>
      <c r="C47" s="5"/>
      <c r="D47" s="17" t="s">
        <v>234</v>
      </c>
    </row>
    <row r="48" spans="1:4" s="6" customFormat="1" ht="19.5" customHeight="1">
      <c r="A48" s="4"/>
      <c r="B48" s="3" t="s">
        <v>65</v>
      </c>
      <c r="C48" s="5"/>
      <c r="D48" s="17">
        <v>41528</v>
      </c>
    </row>
    <row r="49" spans="1:4" s="6" customFormat="1" ht="19.5" customHeight="1">
      <c r="A49" s="4"/>
      <c r="B49" s="3" t="s">
        <v>66</v>
      </c>
      <c r="C49" s="5"/>
      <c r="D49" s="17">
        <v>44964</v>
      </c>
    </row>
    <row r="50" spans="1:4" s="6" customFormat="1" ht="19.5" customHeight="1">
      <c r="A50" s="4"/>
      <c r="B50" s="7" t="s">
        <v>61</v>
      </c>
      <c r="C50" s="5"/>
      <c r="D50" s="19" t="s">
        <v>235</v>
      </c>
    </row>
    <row r="51" spans="1:4" s="6" customFormat="1" ht="19.5" customHeight="1">
      <c r="A51" s="4"/>
      <c r="B51" s="7" t="s">
        <v>62</v>
      </c>
      <c r="C51" s="5"/>
      <c r="D51" s="17" t="s">
        <v>208</v>
      </c>
    </row>
    <row r="52" spans="1:4" s="6" customFormat="1" ht="19.5" customHeight="1">
      <c r="A52" s="4"/>
      <c r="B52" s="3" t="s">
        <v>63</v>
      </c>
      <c r="C52" s="5"/>
      <c r="D52" s="17"/>
    </row>
    <row r="53" spans="1:4" s="6" customFormat="1" ht="19.5" customHeight="1">
      <c r="A53" s="4"/>
      <c r="B53" s="3" t="s">
        <v>64</v>
      </c>
      <c r="C53" s="5"/>
      <c r="D53" s="17"/>
    </row>
    <row r="54" spans="1:4" s="6" customFormat="1" ht="19.5" customHeight="1">
      <c r="A54" s="4"/>
      <c r="B54" s="3" t="s">
        <v>65</v>
      </c>
      <c r="C54" s="5"/>
      <c r="D54" s="17"/>
    </row>
    <row r="55" spans="1:4" s="6" customFormat="1" ht="19.5" customHeight="1">
      <c r="A55" s="4"/>
      <c r="B55" s="3" t="s">
        <v>66</v>
      </c>
      <c r="C55" s="5"/>
      <c r="D55" s="17"/>
    </row>
    <row r="56" spans="1:4" s="6" customFormat="1" ht="19.5" customHeight="1">
      <c r="A56" s="85" t="s">
        <v>67</v>
      </c>
      <c r="B56" s="85"/>
      <c r="C56" s="85"/>
      <c r="D56" s="85"/>
    </row>
    <row r="57" spans="1:4" s="6" customFormat="1" ht="19.5" customHeight="1">
      <c r="A57" s="4" t="s">
        <v>159</v>
      </c>
      <c r="B57" s="7" t="s">
        <v>68</v>
      </c>
      <c r="C57" s="5" t="s">
        <v>5</v>
      </c>
      <c r="D57" s="5" t="s">
        <v>236</v>
      </c>
    </row>
    <row r="58" spans="1:4" s="6" customFormat="1" ht="19.5" customHeight="1">
      <c r="A58" s="4" t="s">
        <v>163</v>
      </c>
      <c r="B58" s="7" t="s">
        <v>69</v>
      </c>
      <c r="C58" s="8" t="s">
        <v>6</v>
      </c>
      <c r="D58" s="5">
        <v>2</v>
      </c>
    </row>
    <row r="59" spans="1:4" s="6" customFormat="1" ht="19.5" customHeight="1">
      <c r="A59" s="85" t="s">
        <v>70</v>
      </c>
      <c r="B59" s="85"/>
      <c r="C59" s="85"/>
      <c r="D59" s="85"/>
    </row>
    <row r="60" spans="1:4" s="6" customFormat="1" ht="19.5" customHeight="1">
      <c r="A60" s="4" t="s">
        <v>164</v>
      </c>
      <c r="B60" s="3" t="s">
        <v>71</v>
      </c>
      <c r="C60" s="5" t="s">
        <v>5</v>
      </c>
      <c r="D60" s="5" t="s">
        <v>237</v>
      </c>
    </row>
    <row r="61" spans="1:4" s="6" customFormat="1" ht="19.5" customHeight="1">
      <c r="A61" s="85" t="s">
        <v>72</v>
      </c>
      <c r="B61" s="85"/>
      <c r="C61" s="85"/>
      <c r="D61" s="85"/>
    </row>
    <row r="62" spans="1:4" s="6" customFormat="1" ht="19.5" customHeight="1">
      <c r="A62" s="4" t="s">
        <v>165</v>
      </c>
      <c r="B62" s="7" t="s">
        <v>73</v>
      </c>
      <c r="C62" s="5" t="s">
        <v>5</v>
      </c>
      <c r="D62" s="5" t="s">
        <v>237</v>
      </c>
    </row>
    <row r="63" spans="1:4" s="6" customFormat="1" ht="19.5" customHeight="1">
      <c r="A63" s="85" t="s">
        <v>74</v>
      </c>
      <c r="B63" s="85"/>
      <c r="C63" s="85"/>
      <c r="D63" s="85"/>
    </row>
    <row r="64" spans="1:4" s="6" customFormat="1" ht="19.5" customHeight="1">
      <c r="A64" s="4" t="s">
        <v>166</v>
      </c>
      <c r="B64" s="7" t="s">
        <v>75</v>
      </c>
      <c r="C64" s="5" t="s">
        <v>5</v>
      </c>
      <c r="D64" s="5" t="s">
        <v>236</v>
      </c>
    </row>
    <row r="65" spans="1:4" s="6" customFormat="1" ht="19.5" customHeight="1">
      <c r="A65" s="82" t="s">
        <v>76</v>
      </c>
      <c r="B65" s="82"/>
      <c r="C65" s="82"/>
      <c r="D65" s="82"/>
    </row>
    <row r="66" spans="1:4" s="6" customFormat="1" ht="19.5" customHeight="1">
      <c r="A66" s="4" t="s">
        <v>170</v>
      </c>
      <c r="B66" s="7" t="s">
        <v>77</v>
      </c>
      <c r="C66" s="5" t="s">
        <v>5</v>
      </c>
      <c r="D66" s="5" t="s">
        <v>236</v>
      </c>
    </row>
    <row r="67" spans="1:4" s="6" customFormat="1" ht="19.5" customHeight="1">
      <c r="A67" s="4" t="s">
        <v>171</v>
      </c>
      <c r="B67" s="7" t="s">
        <v>78</v>
      </c>
      <c r="C67" s="5" t="s">
        <v>34</v>
      </c>
      <c r="D67" s="5"/>
    </row>
    <row r="68" spans="1:4" s="6" customFormat="1" ht="19.5" customHeight="1">
      <c r="A68" s="85" t="s">
        <v>79</v>
      </c>
      <c r="B68" s="85"/>
      <c r="C68" s="85"/>
      <c r="D68" s="85"/>
    </row>
    <row r="69" spans="1:4" s="6" customFormat="1" ht="19.5" customHeight="1">
      <c r="A69" s="4" t="s">
        <v>172</v>
      </c>
      <c r="B69" s="7" t="s">
        <v>80</v>
      </c>
      <c r="C69" s="5" t="s">
        <v>5</v>
      </c>
      <c r="D69" s="5" t="s">
        <v>216</v>
      </c>
    </row>
    <row r="70" spans="1:4" s="6" customFormat="1" ht="19.5" customHeight="1">
      <c r="A70" s="85" t="s">
        <v>81</v>
      </c>
      <c r="B70" s="85"/>
      <c r="C70" s="85"/>
      <c r="D70" s="85"/>
    </row>
    <row r="71" spans="1:4" s="6" customFormat="1" ht="19.5" customHeight="1">
      <c r="A71" s="4" t="s">
        <v>173</v>
      </c>
      <c r="B71" s="3" t="s">
        <v>82</v>
      </c>
      <c r="C71" s="5" t="s">
        <v>5</v>
      </c>
      <c r="D71" s="7" t="s">
        <v>217</v>
      </c>
    </row>
    <row r="72" spans="1:4" s="6" customFormat="1" ht="19.5" customHeight="1">
      <c r="A72" s="85" t="s">
        <v>83</v>
      </c>
      <c r="B72" s="85"/>
      <c r="C72" s="85"/>
      <c r="D72" s="85"/>
    </row>
    <row r="73" spans="1:4" s="6" customFormat="1" ht="19.5" customHeight="1">
      <c r="A73" s="4" t="s">
        <v>174</v>
      </c>
      <c r="B73" s="3" t="s">
        <v>84</v>
      </c>
      <c r="C73" s="5" t="s">
        <v>5</v>
      </c>
      <c r="D73" s="5" t="s">
        <v>229</v>
      </c>
    </row>
    <row r="74" spans="1:4" s="6" customFormat="1" ht="19.5" customHeight="1">
      <c r="A74" s="85" t="s">
        <v>85</v>
      </c>
      <c r="B74" s="85"/>
      <c r="C74" s="85"/>
      <c r="D74" s="85"/>
    </row>
    <row r="75" spans="1:4" s="6" customFormat="1" ht="36" customHeight="1">
      <c r="A75" s="4" t="s">
        <v>175</v>
      </c>
      <c r="B75" s="3" t="s">
        <v>86</v>
      </c>
      <c r="C75" s="5" t="s">
        <v>5</v>
      </c>
      <c r="D75" s="8" t="s">
        <v>241</v>
      </c>
    </row>
    <row r="76" spans="1:4" s="6" customFormat="1" ht="19.5" customHeight="1">
      <c r="A76" s="82" t="s">
        <v>91</v>
      </c>
      <c r="B76" s="82"/>
      <c r="C76" s="82"/>
      <c r="D76" s="82"/>
    </row>
    <row r="77" spans="1:4" s="6" customFormat="1" ht="19.5" customHeight="1">
      <c r="A77" s="4" t="s">
        <v>176</v>
      </c>
      <c r="B77" s="3" t="s">
        <v>87</v>
      </c>
      <c r="C77" s="5" t="s">
        <v>5</v>
      </c>
      <c r="D77" s="8"/>
    </row>
    <row r="78" s="6" customFormat="1" ht="39.75" customHeight="1"/>
  </sheetData>
  <sheetProtection/>
  <mergeCells count="19">
    <mergeCell ref="A76:D76"/>
    <mergeCell ref="A21:D21"/>
    <mergeCell ref="A25:D25"/>
    <mergeCell ref="A56:D56"/>
    <mergeCell ref="A59:D59"/>
    <mergeCell ref="A61:D61"/>
    <mergeCell ref="A63:D63"/>
    <mergeCell ref="A65:D65"/>
    <mergeCell ref="A68:D68"/>
    <mergeCell ref="A70:D70"/>
    <mergeCell ref="A72:D72"/>
    <mergeCell ref="A74:D74"/>
    <mergeCell ref="A18:D18"/>
    <mergeCell ref="A8:D8"/>
    <mergeCell ref="A16:D16"/>
    <mergeCell ref="A1:D1"/>
    <mergeCell ref="A6:D6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D24" sqref="D24:E24"/>
    </sheetView>
  </sheetViews>
  <sheetFormatPr defaultColWidth="9.140625" defaultRowHeight="15"/>
  <cols>
    <col min="1" max="1" width="7.28125" style="1" bestFit="1" customWidth="1"/>
    <col min="2" max="2" width="48.140625" style="46" customWidth="1"/>
    <col min="3" max="3" width="9.00390625" style="46" bestFit="1" customWidth="1"/>
    <col min="4" max="4" width="21.140625" style="35" customWidth="1"/>
    <col min="5" max="5" width="20.57421875" style="35" customWidth="1"/>
    <col min="6" max="6" width="11.7109375" style="35" customWidth="1"/>
    <col min="7" max="7" width="36.57421875" style="48" customWidth="1"/>
    <col min="8" max="8" width="9.140625" style="46" customWidth="1"/>
    <col min="9" max="16384" width="9.140625" style="1" customWidth="1"/>
  </cols>
  <sheetData>
    <row r="1" spans="2:8" s="32" customFormat="1" ht="64.5" customHeight="1">
      <c r="B1" s="87" t="s">
        <v>292</v>
      </c>
      <c r="C1" s="87"/>
      <c r="D1" s="87"/>
      <c r="E1" s="33"/>
      <c r="F1" s="33"/>
      <c r="G1" s="34"/>
      <c r="H1" s="35"/>
    </row>
    <row r="2" spans="2:8" s="32" customFormat="1" ht="24.75" customHeight="1">
      <c r="B2" s="16" t="s">
        <v>291</v>
      </c>
      <c r="C2" s="35"/>
      <c r="D2" s="35"/>
      <c r="E2" s="35"/>
      <c r="F2" s="35"/>
      <c r="G2" s="34"/>
      <c r="H2" s="35"/>
    </row>
    <row r="3" spans="1:8" s="6" customFormat="1" ht="61.5" customHeight="1">
      <c r="A3" s="36" t="s">
        <v>0</v>
      </c>
      <c r="B3" s="37" t="s">
        <v>1</v>
      </c>
      <c r="C3" s="37" t="s">
        <v>2</v>
      </c>
      <c r="D3" s="49" t="s">
        <v>294</v>
      </c>
      <c r="E3" s="49" t="s">
        <v>293</v>
      </c>
      <c r="F3" s="37" t="s">
        <v>295</v>
      </c>
      <c r="G3" s="38" t="s">
        <v>296</v>
      </c>
      <c r="H3" s="39"/>
    </row>
    <row r="4" spans="1:8" s="6" customFormat="1" ht="19.5" customHeight="1">
      <c r="A4" s="40">
        <v>1</v>
      </c>
      <c r="B4" s="41" t="s">
        <v>4</v>
      </c>
      <c r="C4" s="42" t="s">
        <v>5</v>
      </c>
      <c r="D4" s="88" t="str">
        <f>'[1]2.1'!D6</f>
        <v>27.03.2018 г.</v>
      </c>
      <c r="E4" s="89"/>
      <c r="F4" s="43"/>
      <c r="G4" s="44"/>
      <c r="H4" s="39"/>
    </row>
    <row r="5" spans="1:8" s="6" customFormat="1" ht="19.5" customHeight="1">
      <c r="A5" s="40">
        <v>2</v>
      </c>
      <c r="B5" s="45" t="s">
        <v>92</v>
      </c>
      <c r="C5" s="42" t="s">
        <v>5</v>
      </c>
      <c r="D5" s="90" t="s">
        <v>253</v>
      </c>
      <c r="E5" s="91"/>
      <c r="F5" s="37"/>
      <c r="G5" s="44"/>
      <c r="H5" s="39"/>
    </row>
    <row r="6" spans="1:8" s="6" customFormat="1" ht="19.5" customHeight="1">
      <c r="A6" s="40">
        <v>3</v>
      </c>
      <c r="B6" s="45" t="s">
        <v>64</v>
      </c>
      <c r="C6" s="42" t="s">
        <v>5</v>
      </c>
      <c r="D6" s="88" t="s">
        <v>297</v>
      </c>
      <c r="E6" s="89"/>
      <c r="F6" s="43"/>
      <c r="G6" s="44"/>
      <c r="H6" s="39"/>
    </row>
    <row r="7" spans="1:8" s="6" customFormat="1" ht="19.5" customHeight="1">
      <c r="A7" s="40">
        <v>4</v>
      </c>
      <c r="B7" s="45" t="s">
        <v>93</v>
      </c>
      <c r="C7" s="42" t="s">
        <v>298</v>
      </c>
      <c r="D7" s="50">
        <v>4.26</v>
      </c>
      <c r="E7" s="50">
        <v>4.65</v>
      </c>
      <c r="F7" s="43">
        <v>2247.2</v>
      </c>
      <c r="G7" s="44">
        <f>(D7*6+E7*6)*F7</f>
        <v>120135.31199999999</v>
      </c>
      <c r="H7" s="39"/>
    </row>
    <row r="8" spans="1:8" s="6" customFormat="1" ht="89.25" customHeight="1">
      <c r="A8" s="40">
        <v>5</v>
      </c>
      <c r="B8" s="45" t="s">
        <v>179</v>
      </c>
      <c r="C8" s="42" t="s">
        <v>5</v>
      </c>
      <c r="D8" s="88" t="s">
        <v>299</v>
      </c>
      <c r="E8" s="89"/>
      <c r="F8" s="43"/>
      <c r="G8" s="44"/>
      <c r="H8" s="39"/>
    </row>
    <row r="9" spans="1:8" s="6" customFormat="1" ht="19.5" customHeight="1">
      <c r="A9" s="40">
        <v>6</v>
      </c>
      <c r="B9" s="45" t="s">
        <v>180</v>
      </c>
      <c r="C9" s="42" t="s">
        <v>5</v>
      </c>
      <c r="D9" s="88" t="s">
        <v>254</v>
      </c>
      <c r="E9" s="89"/>
      <c r="F9" s="43"/>
      <c r="G9" s="44"/>
      <c r="H9" s="39"/>
    </row>
    <row r="10" spans="1:8" s="6" customFormat="1" ht="31.5" customHeight="1">
      <c r="A10" s="40">
        <v>7</v>
      </c>
      <c r="B10" s="45" t="s">
        <v>94</v>
      </c>
      <c r="C10" s="42" t="s">
        <v>5</v>
      </c>
      <c r="D10" s="88" t="s">
        <v>255</v>
      </c>
      <c r="E10" s="89"/>
      <c r="F10" s="43"/>
      <c r="G10" s="44"/>
      <c r="H10" s="39"/>
    </row>
    <row r="11" spans="1:8" s="6" customFormat="1" ht="15.75">
      <c r="A11" s="40">
        <v>8</v>
      </c>
      <c r="B11" s="45"/>
      <c r="C11" s="42"/>
      <c r="D11" s="50"/>
      <c r="E11" s="50"/>
      <c r="F11" s="43"/>
      <c r="G11" s="44"/>
      <c r="H11" s="39"/>
    </row>
    <row r="12" spans="1:8" s="6" customFormat="1" ht="15.75">
      <c r="A12" s="40">
        <v>9</v>
      </c>
      <c r="B12" s="45" t="s">
        <v>92</v>
      </c>
      <c r="C12" s="42" t="s">
        <v>5</v>
      </c>
      <c r="D12" s="90" t="s">
        <v>256</v>
      </c>
      <c r="E12" s="91"/>
      <c r="F12" s="37"/>
      <c r="G12" s="44"/>
      <c r="H12" s="39"/>
    </row>
    <row r="13" spans="1:8" s="6" customFormat="1" ht="31.5" customHeight="1">
      <c r="A13" s="40">
        <v>10</v>
      </c>
      <c r="B13" s="45" t="s">
        <v>64</v>
      </c>
      <c r="C13" s="42" t="s">
        <v>5</v>
      </c>
      <c r="D13" s="88" t="s">
        <v>297</v>
      </c>
      <c r="E13" s="89"/>
      <c r="F13" s="43"/>
      <c r="G13" s="44"/>
      <c r="H13" s="39"/>
    </row>
    <row r="14" spans="1:7" ht="15.75">
      <c r="A14" s="40">
        <v>11</v>
      </c>
      <c r="B14" s="45" t="s">
        <v>93</v>
      </c>
      <c r="C14" s="42" t="s">
        <v>18</v>
      </c>
      <c r="D14" s="50">
        <v>6.23</v>
      </c>
      <c r="E14" s="50">
        <v>6.15</v>
      </c>
      <c r="F14" s="43">
        <v>2247.2</v>
      </c>
      <c r="G14" s="44">
        <f>(D14*6+E14*6)*F14</f>
        <v>166922.016</v>
      </c>
    </row>
    <row r="15" spans="1:7" ht="105" customHeight="1">
      <c r="A15" s="40">
        <v>12</v>
      </c>
      <c r="B15" s="45" t="s">
        <v>179</v>
      </c>
      <c r="C15" s="42" t="s">
        <v>5</v>
      </c>
      <c r="D15" s="88" t="s">
        <v>299</v>
      </c>
      <c r="E15" s="89"/>
      <c r="F15" s="43"/>
      <c r="G15" s="47"/>
    </row>
    <row r="16" spans="1:7" ht="47.25" customHeight="1">
      <c r="A16" s="40">
        <v>13</v>
      </c>
      <c r="B16" s="45" t="s">
        <v>180</v>
      </c>
      <c r="C16" s="42" t="s">
        <v>5</v>
      </c>
      <c r="D16" s="88" t="s">
        <v>257</v>
      </c>
      <c r="E16" s="89"/>
      <c r="F16" s="43"/>
      <c r="G16" s="47"/>
    </row>
    <row r="17" spans="1:7" ht="15.75">
      <c r="A17" s="40">
        <v>14</v>
      </c>
      <c r="B17" s="45" t="s">
        <v>94</v>
      </c>
      <c r="C17" s="42" t="s">
        <v>5</v>
      </c>
      <c r="D17" s="88" t="s">
        <v>258</v>
      </c>
      <c r="E17" s="89"/>
      <c r="F17" s="43"/>
      <c r="G17" s="47"/>
    </row>
    <row r="18" spans="1:7" ht="15.75">
      <c r="A18" s="40">
        <v>15</v>
      </c>
      <c r="B18" s="45"/>
      <c r="C18" s="42"/>
      <c r="D18" s="50"/>
      <c r="E18" s="50"/>
      <c r="F18" s="43"/>
      <c r="G18" s="47"/>
    </row>
    <row r="19" spans="1:7" ht="31.5" customHeight="1">
      <c r="A19" s="40">
        <v>16</v>
      </c>
      <c r="B19" s="45" t="s">
        <v>92</v>
      </c>
      <c r="C19" s="42" t="s">
        <v>5</v>
      </c>
      <c r="D19" s="90" t="s">
        <v>277</v>
      </c>
      <c r="E19" s="91"/>
      <c r="F19" s="37"/>
      <c r="G19" s="47"/>
    </row>
    <row r="20" spans="1:7" ht="15.75">
      <c r="A20" s="40">
        <v>17</v>
      </c>
      <c r="B20" s="45" t="s">
        <v>64</v>
      </c>
      <c r="C20" s="42" t="s">
        <v>5</v>
      </c>
      <c r="D20" s="88" t="s">
        <v>297</v>
      </c>
      <c r="E20" s="89"/>
      <c r="F20" s="43"/>
      <c r="G20" s="47"/>
    </row>
    <row r="21" spans="1:7" ht="15.75">
      <c r="A21" s="40">
        <v>18</v>
      </c>
      <c r="B21" s="45" t="s">
        <v>93</v>
      </c>
      <c r="C21" s="42" t="s">
        <v>18</v>
      </c>
      <c r="D21" s="50">
        <v>0</v>
      </c>
      <c r="E21" s="50">
        <v>0</v>
      </c>
      <c r="F21" s="43">
        <v>2247.2</v>
      </c>
      <c r="G21" s="44">
        <f>(D21*6+E21*6)*F21</f>
        <v>0</v>
      </c>
    </row>
    <row r="22" spans="1:7" ht="107.25" customHeight="1">
      <c r="A22" s="40">
        <v>19</v>
      </c>
      <c r="B22" s="45" t="s">
        <v>179</v>
      </c>
      <c r="C22" s="42" t="s">
        <v>5</v>
      </c>
      <c r="D22" s="88" t="s">
        <v>299</v>
      </c>
      <c r="E22" s="89"/>
      <c r="F22" s="43"/>
      <c r="G22" s="47"/>
    </row>
    <row r="23" spans="1:7" ht="15.75">
      <c r="A23" s="40">
        <v>20</v>
      </c>
      <c r="B23" s="45" t="s">
        <v>180</v>
      </c>
      <c r="C23" s="42" t="s">
        <v>5</v>
      </c>
      <c r="D23" s="88" t="s">
        <v>254</v>
      </c>
      <c r="E23" s="89"/>
      <c r="F23" s="43"/>
      <c r="G23" s="47"/>
    </row>
    <row r="24" spans="1:7" ht="31.5" customHeight="1">
      <c r="A24" s="40">
        <v>21</v>
      </c>
      <c r="B24" s="45" t="s">
        <v>94</v>
      </c>
      <c r="C24" s="42" t="s">
        <v>5</v>
      </c>
      <c r="D24" s="88" t="s">
        <v>300</v>
      </c>
      <c r="E24" s="89"/>
      <c r="F24" s="43"/>
      <c r="G24" s="47"/>
    </row>
    <row r="25" spans="1:7" ht="15.75">
      <c r="A25" s="40">
        <v>22</v>
      </c>
      <c r="B25" s="45"/>
      <c r="C25" s="42"/>
      <c r="D25" s="50"/>
      <c r="E25" s="50"/>
      <c r="F25" s="43"/>
      <c r="G25" s="47"/>
    </row>
    <row r="26" spans="1:7" ht="31.5" customHeight="1">
      <c r="A26" s="40">
        <v>23</v>
      </c>
      <c r="B26" s="45" t="s">
        <v>92</v>
      </c>
      <c r="C26" s="42" t="s">
        <v>5</v>
      </c>
      <c r="D26" s="90" t="s">
        <v>278</v>
      </c>
      <c r="E26" s="91"/>
      <c r="F26" s="37"/>
      <c r="G26" s="47"/>
    </row>
    <row r="27" spans="1:7" ht="15.75">
      <c r="A27" s="40">
        <v>24</v>
      </c>
      <c r="B27" s="45" t="s">
        <v>64</v>
      </c>
      <c r="C27" s="42" t="s">
        <v>5</v>
      </c>
      <c r="D27" s="88" t="s">
        <v>297</v>
      </c>
      <c r="E27" s="89"/>
      <c r="F27" s="43"/>
      <c r="G27" s="47"/>
    </row>
    <row r="28" spans="1:7" ht="15.75">
      <c r="A28" s="40">
        <v>25</v>
      </c>
      <c r="B28" s="45" t="s">
        <v>93</v>
      </c>
      <c r="C28" s="42" t="s">
        <v>18</v>
      </c>
      <c r="D28" s="50">
        <v>0</v>
      </c>
      <c r="E28" s="50">
        <v>0</v>
      </c>
      <c r="F28" s="43">
        <v>2247.2</v>
      </c>
      <c r="G28" s="44">
        <f>(D28*6+E28*6)*F28</f>
        <v>0</v>
      </c>
    </row>
    <row r="29" spans="1:7" ht="105.75" customHeight="1">
      <c r="A29" s="40">
        <v>26</v>
      </c>
      <c r="B29" s="45" t="s">
        <v>179</v>
      </c>
      <c r="C29" s="42" t="s">
        <v>5</v>
      </c>
      <c r="D29" s="88" t="s">
        <v>299</v>
      </c>
      <c r="E29" s="89"/>
      <c r="F29" s="43"/>
      <c r="G29" s="47"/>
    </row>
    <row r="30" spans="1:7" ht="15.75">
      <c r="A30" s="40">
        <v>27</v>
      </c>
      <c r="B30" s="45" t="s">
        <v>180</v>
      </c>
      <c r="C30" s="42" t="s">
        <v>5</v>
      </c>
      <c r="D30" s="88" t="s">
        <v>254</v>
      </c>
      <c r="E30" s="89"/>
      <c r="F30" s="43"/>
      <c r="G30" s="47"/>
    </row>
    <row r="31" spans="1:7" ht="15.75">
      <c r="A31" s="40">
        <v>28</v>
      </c>
      <c r="B31" s="45" t="s">
        <v>94</v>
      </c>
      <c r="C31" s="42" t="s">
        <v>5</v>
      </c>
      <c r="D31" s="88" t="s">
        <v>258</v>
      </c>
      <c r="E31" s="89"/>
      <c r="F31" s="43"/>
      <c r="G31" s="47"/>
    </row>
    <row r="32" spans="1:7" ht="15.75">
      <c r="A32" s="40">
        <v>29</v>
      </c>
      <c r="B32" s="45"/>
      <c r="C32" s="42"/>
      <c r="D32" s="50"/>
      <c r="E32" s="50"/>
      <c r="F32" s="43"/>
      <c r="G32" s="47"/>
    </row>
    <row r="33" spans="1:7" ht="47.25" customHeight="1">
      <c r="A33" s="40">
        <v>30</v>
      </c>
      <c r="B33" s="45" t="s">
        <v>92</v>
      </c>
      <c r="C33" s="42" t="s">
        <v>5</v>
      </c>
      <c r="D33" s="90" t="s">
        <v>259</v>
      </c>
      <c r="E33" s="91"/>
      <c r="F33" s="37"/>
      <c r="G33" s="47"/>
    </row>
    <row r="34" spans="1:7" ht="15.75">
      <c r="A34" s="40">
        <v>31</v>
      </c>
      <c r="B34" s="45" t="s">
        <v>64</v>
      </c>
      <c r="C34" s="42" t="s">
        <v>5</v>
      </c>
      <c r="D34" s="88" t="s">
        <v>297</v>
      </c>
      <c r="E34" s="89"/>
      <c r="F34" s="43"/>
      <c r="G34" s="47"/>
    </row>
    <row r="35" spans="1:7" ht="15.75">
      <c r="A35" s="40">
        <v>32</v>
      </c>
      <c r="B35" s="45" t="s">
        <v>93</v>
      </c>
      <c r="C35" s="42" t="s">
        <v>18</v>
      </c>
      <c r="D35" s="50">
        <v>2.21</v>
      </c>
      <c r="E35" s="50">
        <v>2.65</v>
      </c>
      <c r="F35" s="43">
        <v>2247.2</v>
      </c>
      <c r="G35" s="44">
        <f>(D35*6+E35*6)*F35</f>
        <v>65528.351999999984</v>
      </c>
    </row>
    <row r="36" spans="1:7" ht="111.75" customHeight="1">
      <c r="A36" s="40">
        <v>33</v>
      </c>
      <c r="B36" s="45" t="s">
        <v>179</v>
      </c>
      <c r="C36" s="42" t="s">
        <v>5</v>
      </c>
      <c r="D36" s="88" t="s">
        <v>299</v>
      </c>
      <c r="E36" s="89"/>
      <c r="F36" s="43"/>
      <c r="G36" s="47"/>
    </row>
    <row r="37" spans="1:7" ht="31.5" customHeight="1">
      <c r="A37" s="40">
        <v>34</v>
      </c>
      <c r="B37" s="45" t="s">
        <v>180</v>
      </c>
      <c r="C37" s="42" t="s">
        <v>5</v>
      </c>
      <c r="D37" s="88" t="s">
        <v>260</v>
      </c>
      <c r="E37" s="89"/>
      <c r="F37" s="43"/>
      <c r="G37" s="47"/>
    </row>
    <row r="38" spans="1:7" ht="15.75">
      <c r="A38" s="40">
        <v>35</v>
      </c>
      <c r="B38" s="45" t="s">
        <v>94</v>
      </c>
      <c r="C38" s="42" t="s">
        <v>5</v>
      </c>
      <c r="D38" s="88" t="s">
        <v>258</v>
      </c>
      <c r="E38" s="89"/>
      <c r="F38" s="43"/>
      <c r="G38" s="47"/>
    </row>
    <row r="39" spans="1:7" ht="15.75">
      <c r="A39" s="40">
        <v>36</v>
      </c>
      <c r="B39" s="45"/>
      <c r="C39" s="42"/>
      <c r="D39" s="50"/>
      <c r="E39" s="50"/>
      <c r="F39" s="43"/>
      <c r="G39" s="47"/>
    </row>
    <row r="40" spans="1:7" ht="47.25" customHeight="1">
      <c r="A40" s="40">
        <v>37</v>
      </c>
      <c r="B40" s="45" t="s">
        <v>92</v>
      </c>
      <c r="C40" s="42" t="s">
        <v>5</v>
      </c>
      <c r="D40" s="90" t="s">
        <v>261</v>
      </c>
      <c r="E40" s="91"/>
      <c r="F40" s="37"/>
      <c r="G40" s="47"/>
    </row>
    <row r="41" spans="1:7" ht="15.75">
      <c r="A41" s="40">
        <v>38</v>
      </c>
      <c r="B41" s="45" t="s">
        <v>64</v>
      </c>
      <c r="C41" s="42" t="s">
        <v>5</v>
      </c>
      <c r="D41" s="88" t="s">
        <v>297</v>
      </c>
      <c r="E41" s="89"/>
      <c r="F41" s="43"/>
      <c r="G41" s="47"/>
    </row>
    <row r="42" spans="1:7" ht="15.75">
      <c r="A42" s="40">
        <v>39</v>
      </c>
      <c r="B42" s="45" t="s">
        <v>93</v>
      </c>
      <c r="C42" s="42" t="s">
        <v>18</v>
      </c>
      <c r="D42" s="50">
        <v>1.78</v>
      </c>
      <c r="E42" s="50">
        <v>1.8</v>
      </c>
      <c r="F42" s="43">
        <v>2247.2</v>
      </c>
      <c r="G42" s="44">
        <f>(D42*6+E42*6)*F42</f>
        <v>48269.856</v>
      </c>
    </row>
    <row r="43" spans="1:7" ht="109.5" customHeight="1">
      <c r="A43" s="40">
        <v>40</v>
      </c>
      <c r="B43" s="45" t="s">
        <v>179</v>
      </c>
      <c r="C43" s="42" t="s">
        <v>5</v>
      </c>
      <c r="D43" s="88" t="s">
        <v>299</v>
      </c>
      <c r="E43" s="89"/>
      <c r="F43" s="43"/>
      <c r="G43" s="47"/>
    </row>
    <row r="44" spans="1:7" ht="31.5" customHeight="1">
      <c r="A44" s="40">
        <v>41</v>
      </c>
      <c r="B44" s="45" t="s">
        <v>180</v>
      </c>
      <c r="C44" s="42" t="s">
        <v>5</v>
      </c>
      <c r="D44" s="88" t="s">
        <v>260</v>
      </c>
      <c r="E44" s="89"/>
      <c r="F44" s="43"/>
      <c r="G44" s="47"/>
    </row>
    <row r="45" spans="1:7" ht="15.75">
      <c r="A45" s="40">
        <v>42</v>
      </c>
      <c r="B45" s="45" t="s">
        <v>94</v>
      </c>
      <c r="C45" s="42" t="s">
        <v>5</v>
      </c>
      <c r="D45" s="88" t="s">
        <v>258</v>
      </c>
      <c r="E45" s="89"/>
      <c r="F45" s="43"/>
      <c r="G45" s="47"/>
    </row>
    <row r="46" spans="1:7" ht="15.75">
      <c r="A46" s="40">
        <v>43</v>
      </c>
      <c r="B46" s="45"/>
      <c r="C46" s="42"/>
      <c r="D46" s="50"/>
      <c r="E46" s="50"/>
      <c r="F46" s="43"/>
      <c r="G46" s="47"/>
    </row>
    <row r="47" spans="1:7" ht="93" customHeight="1">
      <c r="A47" s="40">
        <v>44</v>
      </c>
      <c r="B47" s="45" t="s">
        <v>92</v>
      </c>
      <c r="C47" s="42" t="s">
        <v>5</v>
      </c>
      <c r="D47" s="90" t="s">
        <v>262</v>
      </c>
      <c r="E47" s="91"/>
      <c r="F47" s="37"/>
      <c r="G47" s="47"/>
    </row>
    <row r="48" spans="1:7" ht="15.75">
      <c r="A48" s="40">
        <v>45</v>
      </c>
      <c r="B48" s="45" t="s">
        <v>64</v>
      </c>
      <c r="C48" s="42" t="s">
        <v>5</v>
      </c>
      <c r="D48" s="88" t="s">
        <v>297</v>
      </c>
      <c r="E48" s="89"/>
      <c r="F48" s="43"/>
      <c r="G48" s="47"/>
    </row>
    <row r="49" spans="1:7" ht="15.75">
      <c r="A49" s="40">
        <v>46</v>
      </c>
      <c r="B49" s="45" t="s">
        <v>93</v>
      </c>
      <c r="C49" s="42" t="s">
        <v>18</v>
      </c>
      <c r="D49" s="50">
        <v>4.53</v>
      </c>
      <c r="E49" s="50">
        <v>4.5</v>
      </c>
      <c r="F49" s="43">
        <v>2247.2</v>
      </c>
      <c r="G49" s="44">
        <f>(D49*6+E49*6)*F49</f>
        <v>121753.29599999999</v>
      </c>
    </row>
    <row r="50" spans="1:7" ht="103.5" customHeight="1">
      <c r="A50" s="40">
        <v>47</v>
      </c>
      <c r="B50" s="45" t="s">
        <v>179</v>
      </c>
      <c r="C50" s="42" t="s">
        <v>5</v>
      </c>
      <c r="D50" s="88" t="s">
        <v>299</v>
      </c>
      <c r="E50" s="89"/>
      <c r="F50" s="43"/>
      <c r="G50" s="47"/>
    </row>
    <row r="51" spans="1:7" ht="31.5" customHeight="1">
      <c r="A51" s="40">
        <v>48</v>
      </c>
      <c r="B51" s="45" t="s">
        <v>180</v>
      </c>
      <c r="C51" s="42" t="s">
        <v>5</v>
      </c>
      <c r="D51" s="88" t="s">
        <v>260</v>
      </c>
      <c r="E51" s="89"/>
      <c r="F51" s="43"/>
      <c r="G51" s="47"/>
    </row>
    <row r="52" spans="1:7" ht="15.75">
      <c r="A52" s="40">
        <v>49</v>
      </c>
      <c r="B52" s="45" t="s">
        <v>94</v>
      </c>
      <c r="C52" s="42" t="s">
        <v>5</v>
      </c>
      <c r="D52" s="88" t="s">
        <v>258</v>
      </c>
      <c r="E52" s="89"/>
      <c r="F52" s="43"/>
      <c r="G52" s="47"/>
    </row>
    <row r="53" spans="1:7" ht="15.75">
      <c r="A53" s="40">
        <v>57</v>
      </c>
      <c r="B53" s="45"/>
      <c r="C53" s="42"/>
      <c r="D53" s="50"/>
      <c r="E53" s="50"/>
      <c r="F53" s="43"/>
      <c r="G53" s="47"/>
    </row>
    <row r="54" spans="1:7" ht="15.75">
      <c r="A54" s="40">
        <v>58</v>
      </c>
      <c r="B54" s="45" t="s">
        <v>92</v>
      </c>
      <c r="C54" s="42" t="s">
        <v>5</v>
      </c>
      <c r="D54" s="90" t="s">
        <v>263</v>
      </c>
      <c r="E54" s="91"/>
      <c r="F54" s="37"/>
      <c r="G54" s="47"/>
    </row>
    <row r="55" spans="1:7" ht="15.75">
      <c r="A55" s="40">
        <v>59</v>
      </c>
      <c r="B55" s="45" t="s">
        <v>64</v>
      </c>
      <c r="C55" s="42" t="s">
        <v>5</v>
      </c>
      <c r="D55" s="88" t="s">
        <v>297</v>
      </c>
      <c r="E55" s="89"/>
      <c r="F55" s="43"/>
      <c r="G55" s="47"/>
    </row>
    <row r="56" spans="1:7" ht="15.75">
      <c r="A56" s="40">
        <v>60</v>
      </c>
      <c r="B56" s="45" t="s">
        <v>93</v>
      </c>
      <c r="C56" s="42" t="s">
        <v>18</v>
      </c>
      <c r="D56" s="50">
        <v>0.06</v>
      </c>
      <c r="E56" s="50">
        <v>0.06</v>
      </c>
      <c r="F56" s="43">
        <v>2247.2</v>
      </c>
      <c r="G56" s="44">
        <f>(D56*6+E56*6)*F56</f>
        <v>1617.9839999999997</v>
      </c>
    </row>
    <row r="57" spans="1:7" ht="104.25" customHeight="1">
      <c r="A57" s="40">
        <v>61</v>
      </c>
      <c r="B57" s="45" t="s">
        <v>179</v>
      </c>
      <c r="C57" s="42" t="s">
        <v>5</v>
      </c>
      <c r="D57" s="88" t="s">
        <v>299</v>
      </c>
      <c r="E57" s="89"/>
      <c r="F57" s="43"/>
      <c r="G57" s="47"/>
    </row>
    <row r="58" spans="1:7" ht="15.75">
      <c r="A58" s="40">
        <v>62</v>
      </c>
      <c r="B58" s="45" t="s">
        <v>180</v>
      </c>
      <c r="C58" s="42" t="s">
        <v>5</v>
      </c>
      <c r="D58" s="88" t="s">
        <v>264</v>
      </c>
      <c r="E58" s="89"/>
      <c r="F58" s="43"/>
      <c r="G58" s="47"/>
    </row>
    <row r="59" spans="1:7" ht="45" customHeight="1">
      <c r="A59" s="40">
        <v>63</v>
      </c>
      <c r="B59" s="45" t="s">
        <v>94</v>
      </c>
      <c r="C59" s="42" t="s">
        <v>5</v>
      </c>
      <c r="D59" s="88" t="s">
        <v>265</v>
      </c>
      <c r="E59" s="89"/>
      <c r="F59" s="43"/>
      <c r="G59" s="47"/>
    </row>
    <row r="60" spans="1:7" ht="45" customHeight="1">
      <c r="A60" s="40">
        <v>64</v>
      </c>
      <c r="B60" s="45"/>
      <c r="C60" s="42"/>
      <c r="D60" s="50"/>
      <c r="E60" s="50"/>
      <c r="F60" s="43"/>
      <c r="G60" s="47"/>
    </row>
    <row r="61" spans="1:7" ht="47.25" customHeight="1">
      <c r="A61" s="40">
        <v>65</v>
      </c>
      <c r="B61" s="45" t="s">
        <v>92</v>
      </c>
      <c r="C61" s="42" t="s">
        <v>5</v>
      </c>
      <c r="D61" s="90" t="s">
        <v>266</v>
      </c>
      <c r="E61" s="91"/>
      <c r="F61" s="37"/>
      <c r="G61" s="47"/>
    </row>
    <row r="62" spans="1:7" ht="15.75">
      <c r="A62" s="40">
        <v>66</v>
      </c>
      <c r="B62" s="45" t="s">
        <v>64</v>
      </c>
      <c r="C62" s="42" t="s">
        <v>5</v>
      </c>
      <c r="D62" s="88" t="s">
        <v>297</v>
      </c>
      <c r="E62" s="89"/>
      <c r="F62" s="43"/>
      <c r="G62" s="47"/>
    </row>
    <row r="63" spans="1:7" ht="15.75">
      <c r="A63" s="40">
        <v>67</v>
      </c>
      <c r="B63" s="45" t="s">
        <v>93</v>
      </c>
      <c r="C63" s="42" t="s">
        <v>18</v>
      </c>
      <c r="D63" s="50">
        <v>0.14</v>
      </c>
      <c r="E63" s="50">
        <v>0.14</v>
      </c>
      <c r="F63" s="43">
        <v>2247.2</v>
      </c>
      <c r="G63" s="44">
        <f>(D63*6+E63*6)*F63</f>
        <v>3775.2960000000003</v>
      </c>
    </row>
    <row r="64" spans="1:7" ht="114" customHeight="1">
      <c r="A64" s="40">
        <v>68</v>
      </c>
      <c r="B64" s="45" t="s">
        <v>179</v>
      </c>
      <c r="C64" s="42" t="s">
        <v>5</v>
      </c>
      <c r="D64" s="88" t="s">
        <v>299</v>
      </c>
      <c r="E64" s="89"/>
      <c r="F64" s="43"/>
      <c r="G64" s="47"/>
    </row>
    <row r="65" spans="1:7" ht="31.5" customHeight="1">
      <c r="A65" s="40">
        <v>69</v>
      </c>
      <c r="B65" s="45" t="s">
        <v>180</v>
      </c>
      <c r="C65" s="42" t="s">
        <v>5</v>
      </c>
      <c r="D65" s="88" t="s">
        <v>267</v>
      </c>
      <c r="E65" s="89"/>
      <c r="F65" s="43"/>
      <c r="G65" s="47"/>
    </row>
    <row r="66" spans="1:7" ht="15.75">
      <c r="A66" s="40">
        <v>70</v>
      </c>
      <c r="B66" s="45" t="s">
        <v>94</v>
      </c>
      <c r="C66" s="42" t="s">
        <v>5</v>
      </c>
      <c r="D66" s="88" t="s">
        <v>258</v>
      </c>
      <c r="E66" s="89"/>
      <c r="F66" s="43"/>
      <c r="G66" s="47"/>
    </row>
    <row r="67" spans="1:7" ht="15.75">
      <c r="A67" s="40">
        <v>71</v>
      </c>
      <c r="B67" s="45"/>
      <c r="C67" s="42"/>
      <c r="D67" s="50"/>
      <c r="E67" s="50"/>
      <c r="F67" s="43"/>
      <c r="G67" s="47"/>
    </row>
    <row r="68" spans="1:7" ht="31.5" customHeight="1">
      <c r="A68" s="40">
        <v>72</v>
      </c>
      <c r="B68" s="45" t="s">
        <v>92</v>
      </c>
      <c r="C68" s="42" t="s">
        <v>5</v>
      </c>
      <c r="D68" s="90" t="s">
        <v>268</v>
      </c>
      <c r="E68" s="91"/>
      <c r="F68" s="37"/>
      <c r="G68" s="47"/>
    </row>
    <row r="69" spans="1:7" ht="15.75">
      <c r="A69" s="40">
        <v>73</v>
      </c>
      <c r="B69" s="45" t="s">
        <v>64</v>
      </c>
      <c r="C69" s="42" t="s">
        <v>5</v>
      </c>
      <c r="D69" s="88" t="s">
        <v>297</v>
      </c>
      <c r="E69" s="89"/>
      <c r="F69" s="43"/>
      <c r="G69" s="47"/>
    </row>
    <row r="70" spans="1:7" ht="15.75">
      <c r="A70" s="40">
        <v>74</v>
      </c>
      <c r="B70" s="45" t="s">
        <v>93</v>
      </c>
      <c r="C70" s="42" t="s">
        <v>18</v>
      </c>
      <c r="D70" s="50">
        <v>0.04</v>
      </c>
      <c r="E70" s="50">
        <v>0.04</v>
      </c>
      <c r="F70" s="43">
        <v>2247.2</v>
      </c>
      <c r="G70" s="44">
        <f>(D70*6+E70*6)*F70</f>
        <v>1078.656</v>
      </c>
    </row>
    <row r="71" spans="1:7" ht="100.5" customHeight="1">
      <c r="A71" s="40">
        <v>75</v>
      </c>
      <c r="B71" s="45" t="s">
        <v>179</v>
      </c>
      <c r="C71" s="42" t="s">
        <v>5</v>
      </c>
      <c r="D71" s="88" t="s">
        <v>299</v>
      </c>
      <c r="E71" s="89"/>
      <c r="F71" s="43"/>
      <c r="G71" s="47"/>
    </row>
    <row r="72" spans="1:7" ht="15.75">
      <c r="A72" s="40">
        <v>76</v>
      </c>
      <c r="B72" s="45" t="s">
        <v>180</v>
      </c>
      <c r="C72" s="42" t="s">
        <v>5</v>
      </c>
      <c r="D72" s="88" t="s">
        <v>269</v>
      </c>
      <c r="E72" s="89"/>
      <c r="F72" s="43"/>
      <c r="G72" s="47"/>
    </row>
    <row r="73" spans="1:7" ht="15.75">
      <c r="A73" s="40">
        <v>77</v>
      </c>
      <c r="B73" s="45" t="s">
        <v>94</v>
      </c>
      <c r="C73" s="42" t="s">
        <v>5</v>
      </c>
      <c r="D73" s="88" t="s">
        <v>258</v>
      </c>
      <c r="E73" s="89"/>
      <c r="F73" s="43"/>
      <c r="G73" s="47"/>
    </row>
    <row r="74" spans="1:7" ht="15.75">
      <c r="A74" s="40">
        <v>85</v>
      </c>
      <c r="B74" s="45"/>
      <c r="C74" s="42"/>
      <c r="D74" s="50"/>
      <c r="E74" s="50"/>
      <c r="F74" s="43"/>
      <c r="G74" s="47"/>
    </row>
    <row r="75" spans="1:7" ht="63" customHeight="1">
      <c r="A75" s="40">
        <v>86</v>
      </c>
      <c r="B75" s="45" t="s">
        <v>92</v>
      </c>
      <c r="C75" s="42" t="s">
        <v>5</v>
      </c>
      <c r="D75" s="90" t="s">
        <v>270</v>
      </c>
      <c r="E75" s="91"/>
      <c r="F75" s="37"/>
      <c r="G75" s="47"/>
    </row>
    <row r="76" spans="1:7" ht="15.75">
      <c r="A76" s="40">
        <v>87</v>
      </c>
      <c r="B76" s="45" t="s">
        <v>64</v>
      </c>
      <c r="C76" s="42" t="s">
        <v>5</v>
      </c>
      <c r="D76" s="88" t="s">
        <v>297</v>
      </c>
      <c r="E76" s="89"/>
      <c r="F76" s="43"/>
      <c r="G76" s="47"/>
    </row>
    <row r="77" spans="1:7" ht="15.75">
      <c r="A77" s="40">
        <v>88</v>
      </c>
      <c r="B77" s="45" t="s">
        <v>93</v>
      </c>
      <c r="C77" s="42" t="s">
        <v>18</v>
      </c>
      <c r="D77" s="50">
        <v>3.88</v>
      </c>
      <c r="E77" s="50">
        <v>3.88</v>
      </c>
      <c r="F77" s="43">
        <v>2247.2</v>
      </c>
      <c r="G77" s="44">
        <f>(D77*6+E77*6)*F77</f>
        <v>104629.632</v>
      </c>
    </row>
    <row r="78" spans="1:7" ht="104.25" customHeight="1">
      <c r="A78" s="40">
        <v>89</v>
      </c>
      <c r="B78" s="45" t="s">
        <v>179</v>
      </c>
      <c r="C78" s="42" t="s">
        <v>5</v>
      </c>
      <c r="D78" s="88" t="s">
        <v>299</v>
      </c>
      <c r="E78" s="89"/>
      <c r="F78" s="43"/>
      <c r="G78" s="47"/>
    </row>
    <row r="79" spans="1:7" ht="15.75">
      <c r="A79" s="40">
        <v>90</v>
      </c>
      <c r="B79" s="45" t="s">
        <v>180</v>
      </c>
      <c r="C79" s="42" t="s">
        <v>5</v>
      </c>
      <c r="D79" s="88" t="s">
        <v>271</v>
      </c>
      <c r="E79" s="89"/>
      <c r="F79" s="43"/>
      <c r="G79" s="47"/>
    </row>
    <row r="80" spans="1:7" ht="15.75">
      <c r="A80" s="40">
        <v>91</v>
      </c>
      <c r="B80" s="45" t="s">
        <v>94</v>
      </c>
      <c r="C80" s="42" t="s">
        <v>5</v>
      </c>
      <c r="D80" s="88" t="s">
        <v>301</v>
      </c>
      <c r="E80" s="89"/>
      <c r="F80" s="43"/>
      <c r="G80" s="47"/>
    </row>
    <row r="81" spans="1:7" ht="15.75">
      <c r="A81" s="40">
        <v>92</v>
      </c>
      <c r="B81" s="45"/>
      <c r="C81" s="42"/>
      <c r="D81" s="50"/>
      <c r="E81" s="50"/>
      <c r="F81" s="43"/>
      <c r="G81" s="47"/>
    </row>
    <row r="82" spans="1:7" ht="47.25" customHeight="1">
      <c r="A82" s="40">
        <v>93</v>
      </c>
      <c r="B82" s="45" t="s">
        <v>92</v>
      </c>
      <c r="C82" s="42" t="s">
        <v>5</v>
      </c>
      <c r="D82" s="90" t="s">
        <v>272</v>
      </c>
      <c r="E82" s="91"/>
      <c r="F82" s="37"/>
      <c r="G82" s="47"/>
    </row>
    <row r="83" spans="1:7" ht="15.75">
      <c r="A83" s="40">
        <v>94</v>
      </c>
      <c r="B83" s="45" t="s">
        <v>64</v>
      </c>
      <c r="C83" s="42" t="s">
        <v>5</v>
      </c>
      <c r="D83" s="88" t="s">
        <v>297</v>
      </c>
      <c r="E83" s="89"/>
      <c r="F83" s="43"/>
      <c r="G83" s="47"/>
    </row>
    <row r="84" spans="1:7" ht="15.75">
      <c r="A84" s="40">
        <v>95</v>
      </c>
      <c r="B84" s="45" t="s">
        <v>93</v>
      </c>
      <c r="C84" s="42" t="s">
        <v>18</v>
      </c>
      <c r="D84" s="50">
        <v>0.11</v>
      </c>
      <c r="E84" s="50">
        <v>0.45</v>
      </c>
      <c r="F84" s="43">
        <v>2247.2</v>
      </c>
      <c r="G84" s="44">
        <f>(D84*6+E84*6)*F84</f>
        <v>7550.592000000001</v>
      </c>
    </row>
    <row r="85" spans="1:7" ht="88.5" customHeight="1">
      <c r="A85" s="40">
        <v>96</v>
      </c>
      <c r="B85" s="45" t="s">
        <v>179</v>
      </c>
      <c r="C85" s="42" t="s">
        <v>5</v>
      </c>
      <c r="D85" s="88" t="s">
        <v>299</v>
      </c>
      <c r="E85" s="89"/>
      <c r="F85" s="43"/>
      <c r="G85" s="47"/>
    </row>
    <row r="86" spans="1:7" ht="15.75">
      <c r="A86" s="40">
        <v>97</v>
      </c>
      <c r="B86" s="45" t="s">
        <v>180</v>
      </c>
      <c r="C86" s="42" t="s">
        <v>5</v>
      </c>
      <c r="D86" s="88" t="s">
        <v>271</v>
      </c>
      <c r="E86" s="89"/>
      <c r="F86" s="43"/>
      <c r="G86" s="47"/>
    </row>
    <row r="87" spans="1:7" ht="31.5" customHeight="1">
      <c r="A87" s="40">
        <v>98</v>
      </c>
      <c r="B87" s="45" t="s">
        <v>94</v>
      </c>
      <c r="C87" s="42" t="s">
        <v>5</v>
      </c>
      <c r="D87" s="88" t="s">
        <v>302</v>
      </c>
      <c r="E87" s="89"/>
      <c r="F87" s="43"/>
      <c r="G87" s="47"/>
    </row>
  </sheetData>
  <sheetProtection/>
  <mergeCells count="62">
    <mergeCell ref="D86:E86"/>
    <mergeCell ref="D87:E87"/>
    <mergeCell ref="D76:E76"/>
    <mergeCell ref="D78:E78"/>
    <mergeCell ref="D79:E79"/>
    <mergeCell ref="D80:E80"/>
    <mergeCell ref="D82:E82"/>
    <mergeCell ref="D83:E83"/>
    <mergeCell ref="D69:E69"/>
    <mergeCell ref="D71:E71"/>
    <mergeCell ref="D72:E72"/>
    <mergeCell ref="D73:E73"/>
    <mergeCell ref="D75:E75"/>
    <mergeCell ref="D85:E85"/>
    <mergeCell ref="D61:E61"/>
    <mergeCell ref="D62:E62"/>
    <mergeCell ref="D64:E64"/>
    <mergeCell ref="D65:E65"/>
    <mergeCell ref="D66:E66"/>
    <mergeCell ref="D68:E68"/>
    <mergeCell ref="D52:E52"/>
    <mergeCell ref="D54:E54"/>
    <mergeCell ref="D55:E55"/>
    <mergeCell ref="D57:E57"/>
    <mergeCell ref="D58:E58"/>
    <mergeCell ref="D59:E59"/>
    <mergeCell ref="D44:E44"/>
    <mergeCell ref="D45:E45"/>
    <mergeCell ref="D47:E47"/>
    <mergeCell ref="D48:E48"/>
    <mergeCell ref="D50:E50"/>
    <mergeCell ref="D51:E51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56.421875" style="1" customWidth="1"/>
    <col min="5" max="16384" width="9.140625" style="1" customWidth="1"/>
  </cols>
  <sheetData>
    <row r="1" spans="1:4" ht="34.5" customHeight="1">
      <c r="A1" s="83" t="s">
        <v>103</v>
      </c>
      <c r="B1" s="83"/>
      <c r="C1" s="83"/>
      <c r="D1" s="83"/>
    </row>
    <row r="2" spans="1:4" ht="15.75">
      <c r="A2"/>
      <c r="B2" s="16" t="s">
        <v>291</v>
      </c>
      <c r="C2"/>
      <c r="D2"/>
    </row>
    <row r="3" spans="1:4" ht="34.5" customHeight="1">
      <c r="A3" s="36" t="s">
        <v>0</v>
      </c>
      <c r="B3" s="36" t="s">
        <v>1</v>
      </c>
      <c r="C3" s="36" t="s">
        <v>2</v>
      </c>
      <c r="D3" s="36" t="s">
        <v>3</v>
      </c>
    </row>
    <row r="4" spans="1:4" s="6" customFormat="1" ht="19.5" customHeight="1">
      <c r="A4" s="51">
        <v>1</v>
      </c>
      <c r="B4" s="52" t="s">
        <v>4</v>
      </c>
      <c r="C4" s="53" t="s">
        <v>5</v>
      </c>
      <c r="D4" s="53" t="s">
        <v>290</v>
      </c>
    </row>
    <row r="5" spans="1:4" s="6" customFormat="1" ht="19.5" customHeight="1">
      <c r="A5" s="51">
        <v>2</v>
      </c>
      <c r="B5" s="52" t="s">
        <v>95</v>
      </c>
      <c r="C5" s="53" t="s">
        <v>5</v>
      </c>
      <c r="D5" s="53" t="s">
        <v>230</v>
      </c>
    </row>
    <row r="6" spans="1:4" s="6" customFormat="1" ht="19.5" customHeight="1">
      <c r="A6" s="51">
        <v>3</v>
      </c>
      <c r="B6" s="52" t="s">
        <v>95</v>
      </c>
      <c r="C6" s="53"/>
      <c r="D6" s="53" t="s">
        <v>242</v>
      </c>
    </row>
    <row r="7" spans="1:4" s="6" customFormat="1" ht="19.5" customHeight="1">
      <c r="A7" s="51">
        <v>4</v>
      </c>
      <c r="B7" s="52" t="s">
        <v>96</v>
      </c>
      <c r="C7" s="53" t="s">
        <v>5</v>
      </c>
      <c r="D7" s="53" t="s">
        <v>243</v>
      </c>
    </row>
    <row r="8" spans="1:4" s="6" customFormat="1" ht="19.5" customHeight="1">
      <c r="A8" s="51">
        <v>5</v>
      </c>
      <c r="B8" s="52" t="s">
        <v>64</v>
      </c>
      <c r="C8" s="53" t="s">
        <v>5</v>
      </c>
      <c r="D8" s="53" t="s">
        <v>34</v>
      </c>
    </row>
    <row r="9" spans="1:4" s="6" customFormat="1" ht="34.5" customHeight="1">
      <c r="A9" s="51">
        <v>6</v>
      </c>
      <c r="B9" s="52" t="s">
        <v>303</v>
      </c>
      <c r="C9" s="53" t="s">
        <v>304</v>
      </c>
      <c r="D9" s="53">
        <v>32.76</v>
      </c>
    </row>
    <row r="10" spans="1:4" s="6" customFormat="1" ht="34.5" customHeight="1">
      <c r="A10" s="51">
        <v>7</v>
      </c>
      <c r="B10" s="52" t="s">
        <v>305</v>
      </c>
      <c r="C10" s="53" t="s">
        <v>304</v>
      </c>
      <c r="D10" s="53">
        <v>27.86</v>
      </c>
    </row>
    <row r="11" spans="1:4" s="6" customFormat="1" ht="51" customHeight="1">
      <c r="A11" s="51">
        <v>8</v>
      </c>
      <c r="B11" s="52" t="s">
        <v>98</v>
      </c>
      <c r="C11" s="53" t="s">
        <v>5</v>
      </c>
      <c r="D11" s="53" t="s">
        <v>249</v>
      </c>
    </row>
    <row r="12" spans="1:4" s="6" customFormat="1" ht="19.5" customHeight="1">
      <c r="A12" s="51">
        <v>9</v>
      </c>
      <c r="B12" s="52" t="s">
        <v>99</v>
      </c>
      <c r="C12" s="53" t="s">
        <v>5</v>
      </c>
      <c r="D12" s="53" t="s">
        <v>306</v>
      </c>
    </row>
    <row r="13" spans="1:4" s="6" customFormat="1" ht="33" customHeight="1">
      <c r="A13" s="51">
        <v>10</v>
      </c>
      <c r="B13" s="52" t="s">
        <v>100</v>
      </c>
      <c r="C13" s="53" t="s">
        <v>5</v>
      </c>
      <c r="D13" s="54" t="s">
        <v>307</v>
      </c>
    </row>
    <row r="14" spans="1:4" s="6" customFormat="1" ht="33" customHeight="1">
      <c r="A14" s="51">
        <v>11</v>
      </c>
      <c r="B14" s="52" t="s">
        <v>101</v>
      </c>
      <c r="C14" s="53" t="s">
        <v>5</v>
      </c>
      <c r="D14" s="53" t="s">
        <v>308</v>
      </c>
    </row>
    <row r="15" spans="1:4" s="6" customFormat="1" ht="26.25" customHeight="1">
      <c r="A15" s="51">
        <v>12</v>
      </c>
      <c r="B15" s="52" t="s">
        <v>246</v>
      </c>
      <c r="C15" s="53" t="s">
        <v>309</v>
      </c>
      <c r="D15" s="53">
        <v>6.4</v>
      </c>
    </row>
    <row r="16" spans="1:4" ht="22.5" customHeight="1">
      <c r="A16" s="51">
        <v>13</v>
      </c>
      <c r="B16" s="52" t="s">
        <v>247</v>
      </c>
      <c r="C16" s="53" t="s">
        <v>309</v>
      </c>
      <c r="D16" s="53">
        <v>6.4</v>
      </c>
    </row>
    <row r="17" spans="1:4" ht="27" customHeight="1">
      <c r="A17" s="51">
        <v>14</v>
      </c>
      <c r="B17" s="52" t="s">
        <v>248</v>
      </c>
      <c r="C17" s="53" t="s">
        <v>310</v>
      </c>
      <c r="D17" s="53">
        <v>0.012</v>
      </c>
    </row>
    <row r="18" spans="1:4" ht="85.5">
      <c r="A18" s="51">
        <v>15</v>
      </c>
      <c r="B18" s="52" t="s">
        <v>102</v>
      </c>
      <c r="C18" s="53" t="s">
        <v>5</v>
      </c>
      <c r="D18" s="55" t="s">
        <v>311</v>
      </c>
    </row>
    <row r="19" spans="1:4" ht="15.75">
      <c r="A19" s="51">
        <v>16</v>
      </c>
      <c r="B19" s="52" t="s">
        <v>95</v>
      </c>
      <c r="C19" s="53" t="s">
        <v>5</v>
      </c>
      <c r="D19" s="56" t="s">
        <v>230</v>
      </c>
    </row>
    <row r="20" spans="1:4" ht="15.75">
      <c r="A20" s="51">
        <v>17</v>
      </c>
      <c r="B20" s="52" t="s">
        <v>95</v>
      </c>
      <c r="C20" s="53"/>
      <c r="D20" s="53" t="s">
        <v>242</v>
      </c>
    </row>
    <row r="21" spans="1:4" ht="15.75">
      <c r="A21" s="51">
        <v>18</v>
      </c>
      <c r="B21" s="52" t="s">
        <v>96</v>
      </c>
      <c r="C21" s="53" t="s">
        <v>5</v>
      </c>
      <c r="D21" s="53" t="s">
        <v>243</v>
      </c>
    </row>
    <row r="22" spans="1:4" ht="15.75">
      <c r="A22" s="51">
        <v>19</v>
      </c>
      <c r="B22" s="52" t="s">
        <v>64</v>
      </c>
      <c r="C22" s="53" t="s">
        <v>5</v>
      </c>
      <c r="D22" s="53" t="s">
        <v>34</v>
      </c>
    </row>
    <row r="23" spans="1:4" ht="31.5">
      <c r="A23" s="51">
        <v>20</v>
      </c>
      <c r="B23" s="52" t="s">
        <v>244</v>
      </c>
      <c r="C23" s="53" t="s">
        <v>304</v>
      </c>
      <c r="D23" s="53">
        <v>32.76</v>
      </c>
    </row>
    <row r="24" spans="1:4" ht="31.5">
      <c r="A24" s="51">
        <v>21</v>
      </c>
      <c r="B24" s="52" t="s">
        <v>245</v>
      </c>
      <c r="C24" s="53" t="s">
        <v>304</v>
      </c>
      <c r="D24" s="57">
        <v>27.86</v>
      </c>
    </row>
    <row r="25" spans="1:4" ht="31.5">
      <c r="A25" s="51">
        <v>22</v>
      </c>
      <c r="B25" s="52" t="s">
        <v>98</v>
      </c>
      <c r="C25" s="53" t="s">
        <v>5</v>
      </c>
      <c r="D25" s="53" t="s">
        <v>249</v>
      </c>
    </row>
    <row r="26" spans="1:4" ht="31.5">
      <c r="A26" s="51">
        <v>23</v>
      </c>
      <c r="B26" s="52" t="s">
        <v>99</v>
      </c>
      <c r="C26" s="53" t="s">
        <v>5</v>
      </c>
      <c r="D26" s="53" t="s">
        <v>250</v>
      </c>
    </row>
    <row r="27" spans="1:4" ht="47.25">
      <c r="A27" s="51">
        <v>24</v>
      </c>
      <c r="B27" s="52" t="s">
        <v>100</v>
      </c>
      <c r="C27" s="53" t="s">
        <v>5</v>
      </c>
      <c r="D27" s="55" t="s">
        <v>307</v>
      </c>
    </row>
    <row r="28" spans="1:4" ht="15.75">
      <c r="A28" s="51">
        <v>25</v>
      </c>
      <c r="B28" s="52" t="s">
        <v>101</v>
      </c>
      <c r="C28" s="53" t="s">
        <v>5</v>
      </c>
      <c r="D28" s="53" t="s">
        <v>312</v>
      </c>
    </row>
    <row r="29" spans="1:4" ht="20.25" customHeight="1">
      <c r="A29" s="51">
        <v>26</v>
      </c>
      <c r="B29" s="52" t="s">
        <v>246</v>
      </c>
      <c r="C29" s="53" t="s">
        <v>309</v>
      </c>
      <c r="D29" s="53">
        <v>6.4</v>
      </c>
    </row>
    <row r="30" spans="1:4" ht="20.25" customHeight="1">
      <c r="A30" s="51">
        <v>27</v>
      </c>
      <c r="B30" s="52" t="s">
        <v>247</v>
      </c>
      <c r="C30" s="53" t="s">
        <v>309</v>
      </c>
      <c r="D30" s="53">
        <v>6.4</v>
      </c>
    </row>
    <row r="31" spans="1:4" ht="20.25" customHeight="1">
      <c r="A31" s="51">
        <v>28</v>
      </c>
      <c r="B31" s="52" t="s">
        <v>248</v>
      </c>
      <c r="C31" s="53" t="s">
        <v>5</v>
      </c>
      <c r="D31" s="53">
        <v>0.012</v>
      </c>
    </row>
    <row r="32" spans="1:4" ht="108.75" customHeight="1">
      <c r="A32" s="51">
        <v>29</v>
      </c>
      <c r="B32" s="52" t="s">
        <v>102</v>
      </c>
      <c r="C32" s="53" t="s">
        <v>5</v>
      </c>
      <c r="D32" s="55" t="s">
        <v>311</v>
      </c>
    </row>
    <row r="33" spans="1:4" ht="15.75">
      <c r="A33" s="51">
        <v>74</v>
      </c>
      <c r="B33" s="52" t="s">
        <v>95</v>
      </c>
      <c r="C33" s="53" t="s">
        <v>5</v>
      </c>
      <c r="D33" s="53" t="s">
        <v>233</v>
      </c>
    </row>
    <row r="34" spans="1:4" ht="15.75">
      <c r="A34" s="51">
        <v>75</v>
      </c>
      <c r="B34" s="52" t="s">
        <v>96</v>
      </c>
      <c r="C34" s="53" t="s">
        <v>5</v>
      </c>
      <c r="D34" s="53" t="s">
        <v>251</v>
      </c>
    </row>
    <row r="35" spans="1:4" ht="15.75">
      <c r="A35" s="51">
        <v>76</v>
      </c>
      <c r="B35" s="52" t="s">
        <v>64</v>
      </c>
      <c r="C35" s="53" t="s">
        <v>5</v>
      </c>
      <c r="D35" s="53" t="s">
        <v>289</v>
      </c>
    </row>
    <row r="36" spans="1:4" ht="31.5">
      <c r="A36" s="51">
        <v>77</v>
      </c>
      <c r="B36" s="52" t="s">
        <v>97</v>
      </c>
      <c r="C36" s="53" t="s">
        <v>314</v>
      </c>
      <c r="D36" s="53">
        <v>3.37</v>
      </c>
    </row>
    <row r="37" spans="1:4" ht="31.5">
      <c r="A37" s="51">
        <v>78</v>
      </c>
      <c r="B37" s="52" t="s">
        <v>98</v>
      </c>
      <c r="C37" s="53" t="s">
        <v>5</v>
      </c>
      <c r="D37" s="53" t="s">
        <v>315</v>
      </c>
    </row>
    <row r="38" spans="1:4" ht="31.5">
      <c r="A38" s="51">
        <v>79</v>
      </c>
      <c r="B38" s="52" t="s">
        <v>99</v>
      </c>
      <c r="C38" s="53" t="s">
        <v>5</v>
      </c>
      <c r="D38" s="53" t="s">
        <v>316</v>
      </c>
    </row>
    <row r="39" spans="1:4" ht="47.25">
      <c r="A39" s="51">
        <v>80</v>
      </c>
      <c r="B39" s="52" t="s">
        <v>100</v>
      </c>
      <c r="C39" s="53" t="s">
        <v>5</v>
      </c>
      <c r="D39" s="53" t="s">
        <v>317</v>
      </c>
    </row>
    <row r="40" spans="1:4" ht="15.75">
      <c r="A40" s="51">
        <v>81</v>
      </c>
      <c r="B40" s="52" t="s">
        <v>101</v>
      </c>
      <c r="C40" s="53" t="s">
        <v>5</v>
      </c>
      <c r="D40" s="53" t="s">
        <v>308</v>
      </c>
    </row>
    <row r="41" spans="1:4" ht="31.5">
      <c r="A41" s="51">
        <v>82</v>
      </c>
      <c r="B41" s="52" t="s">
        <v>181</v>
      </c>
      <c r="C41" s="53"/>
      <c r="D41" s="53" t="s">
        <v>229</v>
      </c>
    </row>
    <row r="42" spans="1:4" ht="31.5">
      <c r="A42" s="51">
        <v>83</v>
      </c>
      <c r="B42" s="52" t="s">
        <v>182</v>
      </c>
      <c r="C42" s="53" t="s">
        <v>318</v>
      </c>
      <c r="D42" s="53">
        <v>2.88</v>
      </c>
    </row>
    <row r="43" spans="1:4" ht="104.25" customHeight="1">
      <c r="A43" s="51">
        <v>84</v>
      </c>
      <c r="B43" s="52" t="s">
        <v>102</v>
      </c>
      <c r="C43" s="53" t="s">
        <v>5</v>
      </c>
      <c r="D43" s="58" t="s">
        <v>313</v>
      </c>
    </row>
    <row r="44" spans="1:4" ht="15.75">
      <c r="A44" s="51">
        <v>85</v>
      </c>
      <c r="B44" s="52" t="s">
        <v>95</v>
      </c>
      <c r="C44" s="53" t="s">
        <v>5</v>
      </c>
      <c r="D44" s="53" t="s">
        <v>233</v>
      </c>
    </row>
    <row r="45" spans="1:4" ht="15.75">
      <c r="A45" s="51">
        <v>86</v>
      </c>
      <c r="B45" s="52" t="s">
        <v>96</v>
      </c>
      <c r="C45" s="53" t="s">
        <v>5</v>
      </c>
      <c r="D45" s="53" t="s">
        <v>251</v>
      </c>
    </row>
    <row r="46" spans="1:4" ht="15.75">
      <c r="A46" s="51">
        <v>87</v>
      </c>
      <c r="B46" s="52" t="s">
        <v>64</v>
      </c>
      <c r="C46" s="53" t="s">
        <v>5</v>
      </c>
      <c r="D46" s="53" t="s">
        <v>289</v>
      </c>
    </row>
    <row r="47" spans="1:4" ht="31.5">
      <c r="A47" s="51">
        <v>88</v>
      </c>
      <c r="B47" s="52" t="s">
        <v>97</v>
      </c>
      <c r="C47" s="53" t="s">
        <v>314</v>
      </c>
      <c r="D47" s="53">
        <v>3.53</v>
      </c>
    </row>
    <row r="48" spans="1:4" ht="31.5">
      <c r="A48" s="51">
        <v>89</v>
      </c>
      <c r="B48" s="52" t="s">
        <v>98</v>
      </c>
      <c r="C48" s="53" t="s">
        <v>5</v>
      </c>
      <c r="D48" s="53" t="s">
        <v>252</v>
      </c>
    </row>
    <row r="49" spans="1:4" ht="31.5">
      <c r="A49" s="51">
        <v>90</v>
      </c>
      <c r="B49" s="52" t="s">
        <v>99</v>
      </c>
      <c r="C49" s="53" t="s">
        <v>5</v>
      </c>
      <c r="D49" s="53" t="s">
        <v>316</v>
      </c>
    </row>
    <row r="50" spans="1:4" ht="47.25">
      <c r="A50" s="51">
        <v>91</v>
      </c>
      <c r="B50" s="52" t="s">
        <v>100</v>
      </c>
      <c r="C50" s="53" t="s">
        <v>5</v>
      </c>
      <c r="D50" s="53" t="s">
        <v>317</v>
      </c>
    </row>
    <row r="51" spans="1:4" ht="15.75">
      <c r="A51" s="51">
        <v>92</v>
      </c>
      <c r="B51" s="52" t="s">
        <v>101</v>
      </c>
      <c r="C51" s="53" t="s">
        <v>5</v>
      </c>
      <c r="D51" s="53" t="s">
        <v>312</v>
      </c>
    </row>
    <row r="52" spans="1:4" ht="31.5">
      <c r="A52" s="51">
        <v>93</v>
      </c>
      <c r="B52" s="52" t="s">
        <v>181</v>
      </c>
      <c r="C52" s="53"/>
      <c r="D52" s="53" t="s">
        <v>229</v>
      </c>
    </row>
    <row r="53" spans="1:4" ht="31.5">
      <c r="A53" s="51">
        <v>94</v>
      </c>
      <c r="B53" s="52" t="s">
        <v>182</v>
      </c>
      <c r="C53" s="53" t="s">
        <v>318</v>
      </c>
      <c r="D53" s="53">
        <v>2.88</v>
      </c>
    </row>
    <row r="54" spans="1:4" ht="114" customHeight="1">
      <c r="A54" s="51">
        <v>95</v>
      </c>
      <c r="B54" s="52" t="s">
        <v>102</v>
      </c>
      <c r="C54" s="53" t="s">
        <v>5</v>
      </c>
      <c r="D54" s="58" t="s">
        <v>313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92" t="s">
        <v>108</v>
      </c>
      <c r="B1" s="92"/>
      <c r="C1" s="92"/>
      <c r="D1" s="92"/>
    </row>
    <row r="2" ht="15.75">
      <c r="B2" s="16" t="s">
        <v>291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183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184</v>
      </c>
      <c r="C6" s="5" t="s">
        <v>5</v>
      </c>
      <c r="D6" s="5"/>
    </row>
    <row r="7" spans="1:4" s="6" customFormat="1" ht="47.25">
      <c r="A7" s="4" t="s">
        <v>11</v>
      </c>
      <c r="B7" s="7" t="s">
        <v>185</v>
      </c>
      <c r="C7" s="5" t="s">
        <v>7</v>
      </c>
      <c r="D7" s="5"/>
    </row>
    <row r="8" spans="1:4" s="6" customFormat="1" ht="51" customHeight="1">
      <c r="A8" s="85" t="s">
        <v>186</v>
      </c>
      <c r="B8" s="85"/>
      <c r="C8" s="85"/>
      <c r="D8" s="85"/>
    </row>
    <row r="9" spans="1:4" s="6" customFormat="1" ht="19.5" customHeight="1">
      <c r="A9" s="4" t="s">
        <v>12</v>
      </c>
      <c r="B9" s="7" t="s">
        <v>187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188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86" t="s">
        <v>113</v>
      </c>
      <c r="B1" s="86"/>
      <c r="C1" s="86"/>
      <c r="D1" s="86"/>
    </row>
    <row r="2" ht="15.75">
      <c r="B2" s="16" t="s">
        <v>291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85" t="s">
        <v>109</v>
      </c>
      <c r="B5" s="85"/>
      <c r="C5" s="85"/>
      <c r="D5" s="85"/>
    </row>
    <row r="6" spans="1:4" ht="19.5" customHeight="1">
      <c r="A6" s="4" t="s">
        <v>9</v>
      </c>
      <c r="B6" s="3" t="s">
        <v>110</v>
      </c>
      <c r="C6" s="5" t="s">
        <v>5</v>
      </c>
      <c r="D6" s="5"/>
    </row>
    <row r="7" spans="1:4" ht="63" customHeight="1">
      <c r="A7" s="4" t="s">
        <v>10</v>
      </c>
      <c r="B7" s="3" t="s">
        <v>111</v>
      </c>
      <c r="C7" s="5" t="s">
        <v>18</v>
      </c>
      <c r="D7" s="5"/>
    </row>
    <row r="8" spans="1:4" ht="82.5" customHeight="1">
      <c r="A8" s="4" t="s">
        <v>11</v>
      </c>
      <c r="B8" s="7" t="s">
        <v>112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86" t="s">
        <v>116</v>
      </c>
      <c r="B1" s="86"/>
      <c r="C1" s="86"/>
      <c r="D1" s="86"/>
    </row>
    <row r="2" ht="15.75">
      <c r="B2" s="16" t="s">
        <v>291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zoomScalePageLayoutView="0" workbookViewId="0" topLeftCell="A13">
      <selection activeCell="D22" sqref="D22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42.57421875" style="1" customWidth="1"/>
    <col min="5" max="6" width="5.57421875" style="30" hidden="1" customWidth="1"/>
    <col min="7" max="7" width="9.00390625" style="30" hidden="1" customWidth="1"/>
    <col min="8" max="8" width="11.28125" style="30" hidden="1" customWidth="1"/>
    <col min="9" max="16384" width="9.140625" style="1" customWidth="1"/>
  </cols>
  <sheetData>
    <row r="1" spans="1:4" ht="36.75" customHeight="1">
      <c r="A1" s="83" t="s">
        <v>189</v>
      </c>
      <c r="B1" s="83"/>
      <c r="C1" s="83"/>
      <c r="D1" s="83"/>
    </row>
    <row r="2" ht="15.75">
      <c r="B2" s="16" t="s">
        <v>291</v>
      </c>
    </row>
    <row r="3" spans="1:4" ht="35.25" customHeight="1">
      <c r="A3" s="20" t="s">
        <v>0</v>
      </c>
      <c r="B3" s="21" t="s">
        <v>1</v>
      </c>
      <c r="C3" s="28" t="s">
        <v>2</v>
      </c>
      <c r="D3" s="27" t="s">
        <v>3</v>
      </c>
    </row>
    <row r="4" spans="1:8" s="6" customFormat="1" ht="19.5" customHeight="1">
      <c r="A4" s="20">
        <v>1</v>
      </c>
      <c r="B4" s="21" t="s">
        <v>4</v>
      </c>
      <c r="C4" s="20" t="s">
        <v>5</v>
      </c>
      <c r="D4" s="29" t="s">
        <v>290</v>
      </c>
      <c r="E4" s="30"/>
      <c r="F4" s="30"/>
      <c r="G4" s="30"/>
      <c r="H4" s="30"/>
    </row>
    <row r="5" spans="1:8" s="6" customFormat="1" ht="19.5" customHeight="1">
      <c r="A5" s="20">
        <v>2</v>
      </c>
      <c r="B5" s="21" t="s">
        <v>117</v>
      </c>
      <c r="C5" s="20" t="s">
        <v>5</v>
      </c>
      <c r="D5" s="29">
        <v>42736</v>
      </c>
      <c r="E5" s="30"/>
      <c r="F5" s="30"/>
      <c r="G5" s="30"/>
      <c r="H5" s="30"/>
    </row>
    <row r="6" spans="1:8" s="6" customFormat="1" ht="19.5" customHeight="1">
      <c r="A6" s="20">
        <v>3</v>
      </c>
      <c r="B6" s="21" t="s">
        <v>118</v>
      </c>
      <c r="C6" s="20" t="s">
        <v>5</v>
      </c>
      <c r="D6" s="29">
        <v>43100</v>
      </c>
      <c r="E6" s="30"/>
      <c r="F6" s="30"/>
      <c r="G6" s="30"/>
      <c r="H6" s="30"/>
    </row>
    <row r="7" spans="1:8" s="6" customFormat="1" ht="30" customHeight="1">
      <c r="A7" s="20">
        <v>4</v>
      </c>
      <c r="B7" s="93" t="s">
        <v>190</v>
      </c>
      <c r="C7" s="94"/>
      <c r="D7" s="95"/>
      <c r="E7" s="30"/>
      <c r="F7" s="30"/>
      <c r="G7" s="30"/>
      <c r="H7" s="30"/>
    </row>
    <row r="8" spans="1:8" s="6" customFormat="1" ht="30" customHeight="1">
      <c r="A8" s="20">
        <v>5</v>
      </c>
      <c r="B8" s="21" t="s">
        <v>119</v>
      </c>
      <c r="C8" s="20" t="s">
        <v>18</v>
      </c>
      <c r="D8" s="22">
        <v>0</v>
      </c>
      <c r="E8" s="30"/>
      <c r="F8" s="30"/>
      <c r="G8" s="30"/>
      <c r="H8" s="30"/>
    </row>
    <row r="9" spans="1:8" s="6" customFormat="1" ht="19.5" customHeight="1">
      <c r="A9" s="20">
        <v>6</v>
      </c>
      <c r="B9" s="23" t="s">
        <v>129</v>
      </c>
      <c r="C9" s="20" t="s">
        <v>18</v>
      </c>
      <c r="D9" s="22">
        <v>4505.59</v>
      </c>
      <c r="E9" s="30"/>
      <c r="F9" s="30"/>
      <c r="G9" s="30"/>
      <c r="H9" s="30"/>
    </row>
    <row r="10" spans="1:8" s="6" customFormat="1" ht="19.5" customHeight="1">
      <c r="A10" s="20">
        <v>7</v>
      </c>
      <c r="B10" s="23" t="s">
        <v>130</v>
      </c>
      <c r="C10" s="20" t="s">
        <v>18</v>
      </c>
      <c r="D10" s="22">
        <v>63062.03</v>
      </c>
      <c r="E10" s="30"/>
      <c r="F10" s="30"/>
      <c r="G10" s="30"/>
      <c r="H10" s="30"/>
    </row>
    <row r="11" spans="1:8" s="6" customFormat="1" ht="47.25">
      <c r="A11" s="20">
        <v>8</v>
      </c>
      <c r="B11" s="24" t="s">
        <v>274</v>
      </c>
      <c r="C11" s="20" t="s">
        <v>18</v>
      </c>
      <c r="D11" s="27">
        <v>675165.58</v>
      </c>
      <c r="E11" s="30"/>
      <c r="F11" s="30"/>
      <c r="G11" s="30"/>
      <c r="H11" s="30"/>
    </row>
    <row r="12" spans="1:8" s="6" customFormat="1" ht="19.5" customHeight="1">
      <c r="A12" s="20">
        <v>9</v>
      </c>
      <c r="B12" s="25" t="s">
        <v>275</v>
      </c>
      <c r="C12" s="20" t="s">
        <v>18</v>
      </c>
      <c r="D12" s="22">
        <f>D11-D13-D14</f>
        <v>388108.252</v>
      </c>
      <c r="E12" s="30"/>
      <c r="F12" s="30"/>
      <c r="G12" s="30"/>
      <c r="H12" s="30"/>
    </row>
    <row r="13" spans="1:8" s="6" customFormat="1" ht="19.5" customHeight="1">
      <c r="A13" s="20">
        <v>10</v>
      </c>
      <c r="B13" s="23" t="s">
        <v>131</v>
      </c>
      <c r="C13" s="20" t="s">
        <v>18</v>
      </c>
      <c r="D13" s="22">
        <v>166922.016</v>
      </c>
      <c r="E13" s="30"/>
      <c r="F13" s="30"/>
      <c r="G13" s="30"/>
      <c r="H13" s="30"/>
    </row>
    <row r="14" spans="1:8" s="6" customFormat="1" ht="19.5" customHeight="1">
      <c r="A14" s="20">
        <v>11</v>
      </c>
      <c r="B14" s="23" t="s">
        <v>132</v>
      </c>
      <c r="C14" s="20" t="s">
        <v>18</v>
      </c>
      <c r="D14" s="22">
        <v>120135.31199999999</v>
      </c>
      <c r="E14" s="30"/>
      <c r="F14" s="30"/>
      <c r="G14" s="30"/>
      <c r="H14" s="30"/>
    </row>
    <row r="15" spans="1:8" s="6" customFormat="1" ht="20.25" customHeight="1">
      <c r="A15" s="20">
        <v>12</v>
      </c>
      <c r="B15" s="21" t="s">
        <v>120</v>
      </c>
      <c r="C15" s="20" t="s">
        <v>18</v>
      </c>
      <c r="D15" s="27">
        <f>SUM(D16:D20)</f>
        <v>682454.9</v>
      </c>
      <c r="E15" s="30"/>
      <c r="F15" s="30"/>
      <c r="G15" s="30"/>
      <c r="H15" s="30"/>
    </row>
    <row r="16" spans="1:8" s="6" customFormat="1" ht="20.25" customHeight="1">
      <c r="A16" s="20">
        <v>13</v>
      </c>
      <c r="B16" s="23" t="s">
        <v>191</v>
      </c>
      <c r="C16" s="20" t="s">
        <v>18</v>
      </c>
      <c r="D16" s="22">
        <v>682454.9</v>
      </c>
      <c r="E16" s="30"/>
      <c r="F16" s="30"/>
      <c r="G16" s="30"/>
      <c r="H16" s="30"/>
    </row>
    <row r="17" spans="1:8" s="6" customFormat="1" ht="20.25" customHeight="1">
      <c r="A17" s="20">
        <v>14</v>
      </c>
      <c r="B17" s="23" t="s">
        <v>192</v>
      </c>
      <c r="C17" s="20" t="s">
        <v>18</v>
      </c>
      <c r="D17" s="22">
        <v>0</v>
      </c>
      <c r="E17" s="30"/>
      <c r="F17" s="30"/>
      <c r="G17" s="30"/>
      <c r="H17" s="30"/>
    </row>
    <row r="18" spans="1:8" s="6" customFormat="1" ht="20.25" customHeight="1">
      <c r="A18" s="20">
        <v>15</v>
      </c>
      <c r="B18" s="23" t="s">
        <v>133</v>
      </c>
      <c r="C18" s="20" t="s">
        <v>18</v>
      </c>
      <c r="D18" s="22">
        <v>0</v>
      </c>
      <c r="E18" s="30"/>
      <c r="F18" s="30"/>
      <c r="G18" s="30"/>
      <c r="H18" s="30"/>
    </row>
    <row r="19" spans="1:8" s="6" customFormat="1" ht="31.5">
      <c r="A19" s="20">
        <v>16</v>
      </c>
      <c r="B19" s="23" t="s">
        <v>134</v>
      </c>
      <c r="C19" s="20" t="s">
        <v>18</v>
      </c>
      <c r="D19" s="22">
        <v>0</v>
      </c>
      <c r="E19" s="30"/>
      <c r="F19" s="30"/>
      <c r="G19" s="30"/>
      <c r="H19" s="30"/>
    </row>
    <row r="20" spans="1:8" s="6" customFormat="1" ht="15.75">
      <c r="A20" s="20">
        <v>17</v>
      </c>
      <c r="B20" s="23" t="s">
        <v>135</v>
      </c>
      <c r="C20" s="20" t="s">
        <v>18</v>
      </c>
      <c r="D20" s="22">
        <v>0</v>
      </c>
      <c r="E20" s="30"/>
      <c r="F20" s="30"/>
      <c r="G20" s="30"/>
      <c r="H20" s="30"/>
    </row>
    <row r="21" spans="1:8" s="6" customFormat="1" ht="23.25" customHeight="1">
      <c r="A21" s="20">
        <v>18</v>
      </c>
      <c r="B21" s="21" t="s">
        <v>121</v>
      </c>
      <c r="C21" s="20" t="s">
        <v>18</v>
      </c>
      <c r="D21" s="27">
        <f>D8+D15</f>
        <v>682454.9</v>
      </c>
      <c r="E21" s="30"/>
      <c r="F21" s="30"/>
      <c r="G21" s="30"/>
      <c r="H21" s="30"/>
    </row>
    <row r="22" spans="1:8" s="6" customFormat="1" ht="31.5">
      <c r="A22" s="20">
        <v>19</v>
      </c>
      <c r="B22" s="23" t="s">
        <v>122</v>
      </c>
      <c r="C22" s="20" t="s">
        <v>18</v>
      </c>
      <c r="D22" s="22">
        <f>D8+D13-D27</f>
        <v>-506883.78400000004</v>
      </c>
      <c r="E22" s="30"/>
      <c r="F22" s="30"/>
      <c r="G22" s="30"/>
      <c r="H22" s="30"/>
    </row>
    <row r="23" spans="1:8" s="6" customFormat="1" ht="15.75">
      <c r="A23" s="20">
        <v>20</v>
      </c>
      <c r="B23" s="23" t="s">
        <v>127</v>
      </c>
      <c r="C23" s="20" t="s">
        <v>18</v>
      </c>
      <c r="D23" s="22">
        <v>16916.71</v>
      </c>
      <c r="E23" s="30"/>
      <c r="F23" s="30"/>
      <c r="G23" s="30"/>
      <c r="H23" s="30"/>
    </row>
    <row r="24" spans="1:8" s="6" customFormat="1" ht="15.75">
      <c r="A24" s="20">
        <v>21</v>
      </c>
      <c r="B24" s="23" t="s">
        <v>128</v>
      </c>
      <c r="C24" s="20" t="s">
        <v>18</v>
      </c>
      <c r="D24" s="22">
        <v>73993.08</v>
      </c>
      <c r="E24" s="30"/>
      <c r="F24" s="30"/>
      <c r="G24" s="30"/>
      <c r="H24" s="30"/>
    </row>
    <row r="25" spans="1:8" s="6" customFormat="1" ht="34.5" customHeight="1">
      <c r="A25" s="20">
        <v>22</v>
      </c>
      <c r="B25" s="93" t="s">
        <v>276</v>
      </c>
      <c r="C25" s="94"/>
      <c r="D25" s="95"/>
      <c r="E25" s="30"/>
      <c r="F25" s="30"/>
      <c r="G25" s="30"/>
      <c r="H25" s="30"/>
    </row>
    <row r="26" spans="1:8" s="6" customFormat="1" ht="15.75">
      <c r="A26" s="20">
        <v>23</v>
      </c>
      <c r="B26" s="26" t="s">
        <v>253</v>
      </c>
      <c r="C26" s="20" t="s">
        <v>5</v>
      </c>
      <c r="D26" s="22">
        <v>120135.31199999999</v>
      </c>
      <c r="E26" s="30">
        <v>4.26</v>
      </c>
      <c r="F26" s="30">
        <v>4.65</v>
      </c>
      <c r="G26" s="31">
        <v>2247.2</v>
      </c>
      <c r="H26" s="31">
        <f aca="true" t="shared" si="0" ref="H26:H37">(E26+F26)/2*12*G26</f>
        <v>120135.31199999999</v>
      </c>
    </row>
    <row r="27" spans="1:8" s="6" customFormat="1" ht="19.5" customHeight="1">
      <c r="A27" s="20">
        <v>24</v>
      </c>
      <c r="B27" s="26" t="s">
        <v>256</v>
      </c>
      <c r="C27" s="20" t="s">
        <v>5</v>
      </c>
      <c r="D27" s="22">
        <v>673805.8</v>
      </c>
      <c r="E27" s="30">
        <v>6.23</v>
      </c>
      <c r="F27" s="30">
        <v>6.15</v>
      </c>
      <c r="G27" s="31">
        <v>2247.2</v>
      </c>
      <c r="H27" s="31">
        <f t="shared" si="0"/>
        <v>166922.016</v>
      </c>
    </row>
    <row r="28" spans="1:8" s="6" customFormat="1" ht="19.5" customHeight="1">
      <c r="A28" s="20">
        <v>25</v>
      </c>
      <c r="B28" s="26" t="s">
        <v>277</v>
      </c>
      <c r="C28" s="20" t="s">
        <v>5</v>
      </c>
      <c r="D28" s="22">
        <v>0</v>
      </c>
      <c r="E28" s="30"/>
      <c r="F28" s="30"/>
      <c r="G28" s="31">
        <v>2247.2</v>
      </c>
      <c r="H28" s="31">
        <f t="shared" si="0"/>
        <v>0</v>
      </c>
    </row>
    <row r="29" spans="1:8" s="6" customFormat="1" ht="19.5" customHeight="1">
      <c r="A29" s="20">
        <v>26</v>
      </c>
      <c r="B29" s="26" t="s">
        <v>278</v>
      </c>
      <c r="C29" s="20" t="s">
        <v>5</v>
      </c>
      <c r="D29" s="22">
        <v>0</v>
      </c>
      <c r="E29" s="30"/>
      <c r="F29" s="30"/>
      <c r="G29" s="31">
        <v>2247.2</v>
      </c>
      <c r="H29" s="31">
        <f t="shared" si="0"/>
        <v>0</v>
      </c>
    </row>
    <row r="30" spans="1:8" s="6" customFormat="1" ht="19.5" customHeight="1">
      <c r="A30" s="20">
        <v>27</v>
      </c>
      <c r="B30" s="26" t="s">
        <v>259</v>
      </c>
      <c r="C30" s="20" t="s">
        <v>5</v>
      </c>
      <c r="D30" s="22">
        <v>66876.67199999999</v>
      </c>
      <c r="E30" s="30">
        <v>2.21</v>
      </c>
      <c r="F30" s="30">
        <v>2.75</v>
      </c>
      <c r="G30" s="31">
        <v>2247.2</v>
      </c>
      <c r="H30" s="31">
        <f t="shared" si="0"/>
        <v>66876.67199999999</v>
      </c>
    </row>
    <row r="31" spans="1:8" s="6" customFormat="1" ht="19.5" customHeight="1">
      <c r="A31" s="20">
        <v>28</v>
      </c>
      <c r="B31" s="26" t="s">
        <v>261</v>
      </c>
      <c r="C31" s="20" t="s">
        <v>5</v>
      </c>
      <c r="D31" s="22">
        <v>48269.856</v>
      </c>
      <c r="E31" s="30">
        <v>1.78</v>
      </c>
      <c r="F31" s="30">
        <v>1.8</v>
      </c>
      <c r="G31" s="31">
        <v>2247.2</v>
      </c>
      <c r="H31" s="31">
        <f t="shared" si="0"/>
        <v>48269.856</v>
      </c>
    </row>
    <row r="32" spans="1:8" s="6" customFormat="1" ht="78.75">
      <c r="A32" s="20">
        <v>29</v>
      </c>
      <c r="B32" s="26" t="s">
        <v>262</v>
      </c>
      <c r="C32" s="20" t="s">
        <v>5</v>
      </c>
      <c r="D32" s="22">
        <v>121753.296</v>
      </c>
      <c r="E32" s="30">
        <v>4.53</v>
      </c>
      <c r="F32" s="30">
        <v>4.5</v>
      </c>
      <c r="G32" s="31">
        <v>2247.2</v>
      </c>
      <c r="H32" s="31">
        <f t="shared" si="0"/>
        <v>121753.296</v>
      </c>
    </row>
    <row r="33" spans="1:8" s="6" customFormat="1" ht="19.5" customHeight="1">
      <c r="A33" s="20">
        <v>30</v>
      </c>
      <c r="B33" s="26" t="s">
        <v>263</v>
      </c>
      <c r="C33" s="20" t="s">
        <v>5</v>
      </c>
      <c r="D33" s="22">
        <v>1617.9839999999997</v>
      </c>
      <c r="E33" s="30">
        <v>0.06</v>
      </c>
      <c r="F33" s="30">
        <v>0.06</v>
      </c>
      <c r="G33" s="31">
        <v>2247.2</v>
      </c>
      <c r="H33" s="31">
        <f t="shared" si="0"/>
        <v>1617.9839999999997</v>
      </c>
    </row>
    <row r="34" spans="1:8" s="6" customFormat="1" ht="19.5" customHeight="1">
      <c r="A34" s="20">
        <v>31</v>
      </c>
      <c r="B34" s="26" t="s">
        <v>272</v>
      </c>
      <c r="C34" s="20"/>
      <c r="D34" s="22">
        <v>7550.592000000001</v>
      </c>
      <c r="E34" s="30">
        <v>0.11</v>
      </c>
      <c r="F34" s="30">
        <v>0.45</v>
      </c>
      <c r="G34" s="31">
        <v>2247.2</v>
      </c>
      <c r="H34" s="31">
        <f t="shared" si="0"/>
        <v>7550.592000000001</v>
      </c>
    </row>
    <row r="35" spans="1:8" s="6" customFormat="1" ht="19.5" customHeight="1">
      <c r="A35" s="20">
        <v>32</v>
      </c>
      <c r="B35" s="26" t="s">
        <v>266</v>
      </c>
      <c r="C35" s="20" t="s">
        <v>5</v>
      </c>
      <c r="D35" s="22">
        <v>3775.2960000000003</v>
      </c>
      <c r="E35" s="30">
        <v>0.14</v>
      </c>
      <c r="F35" s="30">
        <v>0.14</v>
      </c>
      <c r="G35" s="31">
        <v>2247.2</v>
      </c>
      <c r="H35" s="31">
        <f t="shared" si="0"/>
        <v>3775.2960000000003</v>
      </c>
    </row>
    <row r="36" spans="1:8" s="6" customFormat="1" ht="19.5" customHeight="1">
      <c r="A36" s="20">
        <v>33</v>
      </c>
      <c r="B36" s="26" t="s">
        <v>268</v>
      </c>
      <c r="C36" s="20" t="s">
        <v>5</v>
      </c>
      <c r="D36" s="22">
        <v>1078.656</v>
      </c>
      <c r="E36" s="30">
        <v>0.04</v>
      </c>
      <c r="F36" s="30">
        <v>0.04</v>
      </c>
      <c r="G36" s="31">
        <v>2247.2</v>
      </c>
      <c r="H36" s="31">
        <f t="shared" si="0"/>
        <v>1078.656</v>
      </c>
    </row>
    <row r="37" spans="1:8" s="6" customFormat="1" ht="31.5">
      <c r="A37" s="20">
        <v>34</v>
      </c>
      <c r="B37" s="26" t="s">
        <v>270</v>
      </c>
      <c r="C37" s="20" t="s">
        <v>5</v>
      </c>
      <c r="D37" s="22">
        <v>104629.632</v>
      </c>
      <c r="E37" s="30">
        <v>3.88</v>
      </c>
      <c r="F37" s="30">
        <v>3.88</v>
      </c>
      <c r="G37" s="31">
        <v>2247.2</v>
      </c>
      <c r="H37" s="31">
        <f t="shared" si="0"/>
        <v>104629.632</v>
      </c>
    </row>
    <row r="38" spans="1:8" s="6" customFormat="1" ht="15.75">
      <c r="A38" s="20">
        <v>35</v>
      </c>
      <c r="B38" s="26" t="s">
        <v>279</v>
      </c>
      <c r="C38" s="20" t="s">
        <v>5</v>
      </c>
      <c r="D38" s="22">
        <v>1060.64</v>
      </c>
      <c r="E38" s="30"/>
      <c r="F38" s="30"/>
      <c r="G38" s="30"/>
      <c r="H38" s="30"/>
    </row>
    <row r="39" spans="1:8" s="6" customFormat="1" ht="15.75">
      <c r="A39" s="20">
        <v>36</v>
      </c>
      <c r="B39" s="26" t="s">
        <v>280</v>
      </c>
      <c r="C39" s="20" t="s">
        <v>5</v>
      </c>
      <c r="D39" s="22">
        <v>0</v>
      </c>
      <c r="E39" s="30"/>
      <c r="F39" s="30"/>
      <c r="G39" s="30"/>
      <c r="H39" s="30"/>
    </row>
    <row r="40" spans="1:8" s="6" customFormat="1" ht="15.75">
      <c r="A40" s="20">
        <v>37</v>
      </c>
      <c r="B40" s="26" t="s">
        <v>281</v>
      </c>
      <c r="C40" s="20" t="s">
        <v>5</v>
      </c>
      <c r="D40" s="22">
        <v>33044.65</v>
      </c>
      <c r="E40" s="30"/>
      <c r="F40" s="30"/>
      <c r="G40" s="30"/>
      <c r="H40" s="30"/>
    </row>
    <row r="41" spans="1:8" s="6" customFormat="1" ht="30" customHeight="1">
      <c r="A41" s="20">
        <v>38</v>
      </c>
      <c r="B41" s="93" t="s">
        <v>193</v>
      </c>
      <c r="C41" s="94"/>
      <c r="D41" s="95"/>
      <c r="E41" s="30"/>
      <c r="F41" s="30"/>
      <c r="G41" s="30"/>
      <c r="H41" s="30"/>
    </row>
    <row r="42" spans="1:8" s="6" customFormat="1" ht="19.5" customHeight="1">
      <c r="A42" s="20">
        <v>39</v>
      </c>
      <c r="B42" s="23" t="s">
        <v>194</v>
      </c>
      <c r="C42" s="20" t="s">
        <v>6</v>
      </c>
      <c r="D42" s="22">
        <v>0</v>
      </c>
      <c r="E42" s="30"/>
      <c r="F42" s="30"/>
      <c r="G42" s="30"/>
      <c r="H42" s="30"/>
    </row>
    <row r="43" spans="1:8" s="6" customFormat="1" ht="19.5" customHeight="1">
      <c r="A43" s="20">
        <v>40</v>
      </c>
      <c r="B43" s="23" t="s">
        <v>195</v>
      </c>
      <c r="C43" s="20" t="s">
        <v>6</v>
      </c>
      <c r="D43" s="22">
        <v>0</v>
      </c>
      <c r="E43" s="30"/>
      <c r="F43" s="30"/>
      <c r="G43" s="30"/>
      <c r="H43" s="30"/>
    </row>
    <row r="44" spans="1:8" s="6" customFormat="1" ht="32.25" customHeight="1">
      <c r="A44" s="20">
        <v>41</v>
      </c>
      <c r="B44" s="23" t="s">
        <v>196</v>
      </c>
      <c r="C44" s="20" t="s">
        <v>6</v>
      </c>
      <c r="D44" s="22">
        <v>0</v>
      </c>
      <c r="E44" s="30"/>
      <c r="F44" s="30"/>
      <c r="G44" s="30"/>
      <c r="H44" s="30"/>
    </row>
    <row r="45" spans="1:8" s="6" customFormat="1" ht="19.5" customHeight="1">
      <c r="A45" s="20">
        <v>42</v>
      </c>
      <c r="B45" s="23" t="s">
        <v>197</v>
      </c>
      <c r="C45" s="20" t="s">
        <v>18</v>
      </c>
      <c r="D45" s="22">
        <v>0</v>
      </c>
      <c r="E45" s="30"/>
      <c r="F45" s="30"/>
      <c r="G45" s="30"/>
      <c r="H45" s="30"/>
    </row>
    <row r="46" spans="1:8" s="6" customFormat="1" ht="25.5" customHeight="1">
      <c r="A46" s="20">
        <v>43</v>
      </c>
      <c r="B46" s="93" t="s">
        <v>123</v>
      </c>
      <c r="C46" s="94"/>
      <c r="D46" s="95"/>
      <c r="E46" s="30"/>
      <c r="F46" s="30"/>
      <c r="G46" s="30"/>
      <c r="H46" s="30"/>
    </row>
    <row r="47" spans="1:8" s="6" customFormat="1" ht="30" customHeight="1">
      <c r="A47" s="20">
        <v>44</v>
      </c>
      <c r="B47" s="23" t="s">
        <v>124</v>
      </c>
      <c r="C47" s="20" t="s">
        <v>18</v>
      </c>
      <c r="D47" s="22">
        <v>0</v>
      </c>
      <c r="E47" s="30"/>
      <c r="F47" s="30"/>
      <c r="G47" s="30"/>
      <c r="H47" s="30"/>
    </row>
    <row r="48" spans="1:8" s="6" customFormat="1" ht="19.5" customHeight="1">
      <c r="A48" s="20">
        <v>45</v>
      </c>
      <c r="B48" s="23" t="s">
        <v>129</v>
      </c>
      <c r="C48" s="20" t="s">
        <v>18</v>
      </c>
      <c r="D48" s="22">
        <v>52.74</v>
      </c>
      <c r="E48" s="30"/>
      <c r="F48" s="30"/>
      <c r="G48" s="30"/>
      <c r="H48" s="30"/>
    </row>
    <row r="49" spans="1:8" s="6" customFormat="1" ht="19.5" customHeight="1">
      <c r="A49" s="20">
        <v>46</v>
      </c>
      <c r="B49" s="23" t="s">
        <v>130</v>
      </c>
      <c r="C49" s="20" t="s">
        <v>18</v>
      </c>
      <c r="D49" s="22">
        <v>36865.68</v>
      </c>
      <c r="E49" s="30"/>
      <c r="F49" s="30"/>
      <c r="G49" s="30"/>
      <c r="H49" s="30"/>
    </row>
    <row r="50" spans="1:8" s="6" customFormat="1" ht="30" customHeight="1">
      <c r="A50" s="20">
        <v>47</v>
      </c>
      <c r="B50" s="23" t="s">
        <v>125</v>
      </c>
      <c r="C50" s="20" t="s">
        <v>18</v>
      </c>
      <c r="D50" s="22">
        <v>0</v>
      </c>
      <c r="E50" s="30"/>
      <c r="F50" s="30"/>
      <c r="G50" s="30"/>
      <c r="H50" s="30"/>
    </row>
    <row r="51" spans="1:8" s="6" customFormat="1" ht="19.5" customHeight="1">
      <c r="A51" s="20">
        <v>48</v>
      </c>
      <c r="B51" s="23" t="s">
        <v>129</v>
      </c>
      <c r="C51" s="20" t="s">
        <v>18</v>
      </c>
      <c r="D51" s="22">
        <v>5028.64</v>
      </c>
      <c r="E51" s="30"/>
      <c r="F51" s="30"/>
      <c r="G51" s="30"/>
      <c r="H51" s="30"/>
    </row>
    <row r="52" spans="1:8" s="6" customFormat="1" ht="19.5" customHeight="1">
      <c r="A52" s="20">
        <v>49</v>
      </c>
      <c r="B52" s="23" t="s">
        <v>130</v>
      </c>
      <c r="C52" s="20" t="s">
        <v>18</v>
      </c>
      <c r="D52" s="22">
        <v>34918.96</v>
      </c>
      <c r="E52" s="30"/>
      <c r="F52" s="30"/>
      <c r="G52" s="30"/>
      <c r="H52" s="30"/>
    </row>
    <row r="53" spans="1:8" s="6" customFormat="1" ht="30" customHeight="1">
      <c r="A53" s="20">
        <v>50</v>
      </c>
      <c r="B53" s="93" t="s">
        <v>282</v>
      </c>
      <c r="C53" s="94"/>
      <c r="D53" s="95"/>
      <c r="E53" s="30"/>
      <c r="F53" s="30"/>
      <c r="G53" s="30"/>
      <c r="H53" s="30"/>
    </row>
    <row r="54" spans="1:8" s="6" customFormat="1" ht="21" customHeight="1">
      <c r="A54" s="20">
        <v>51</v>
      </c>
      <c r="B54" s="96" t="s">
        <v>273</v>
      </c>
      <c r="C54" s="97"/>
      <c r="D54" s="98"/>
      <c r="E54" s="30"/>
      <c r="F54" s="30"/>
      <c r="G54" s="30"/>
      <c r="H54" s="30"/>
    </row>
    <row r="55" spans="1:8" s="6" customFormat="1" ht="19.5" customHeight="1">
      <c r="A55" s="20">
        <v>52</v>
      </c>
      <c r="B55" s="23" t="s">
        <v>126</v>
      </c>
      <c r="C55" s="20" t="s">
        <v>283</v>
      </c>
      <c r="D55" s="22">
        <v>0</v>
      </c>
      <c r="E55" s="30"/>
      <c r="F55" s="30"/>
      <c r="G55" s="30"/>
      <c r="H55" s="30"/>
    </row>
    <row r="56" spans="1:8" s="6" customFormat="1" ht="19.5" customHeight="1">
      <c r="A56" s="20">
        <v>53</v>
      </c>
      <c r="B56" s="23" t="s">
        <v>198</v>
      </c>
      <c r="C56" s="20" t="s">
        <v>18</v>
      </c>
      <c r="D56" s="22">
        <v>0</v>
      </c>
      <c r="E56" s="30"/>
      <c r="F56" s="30"/>
      <c r="G56" s="30"/>
      <c r="H56" s="30"/>
    </row>
    <row r="57" spans="1:8" s="6" customFormat="1" ht="15.75">
      <c r="A57" s="20">
        <v>54</v>
      </c>
      <c r="B57" s="23" t="s">
        <v>199</v>
      </c>
      <c r="C57" s="20" t="s">
        <v>18</v>
      </c>
      <c r="D57" s="22">
        <v>0</v>
      </c>
      <c r="E57" s="30"/>
      <c r="F57" s="30"/>
      <c r="G57" s="30"/>
      <c r="H57" s="30"/>
    </row>
    <row r="58" spans="1:8" s="6" customFormat="1" ht="15.75">
      <c r="A58" s="20">
        <v>55</v>
      </c>
      <c r="B58" s="23" t="s">
        <v>200</v>
      </c>
      <c r="C58" s="20" t="s">
        <v>18</v>
      </c>
      <c r="D58" s="22">
        <v>0</v>
      </c>
      <c r="E58" s="30"/>
      <c r="F58" s="30"/>
      <c r="G58" s="30"/>
      <c r="H58" s="30"/>
    </row>
    <row r="59" spans="1:8" s="6" customFormat="1" ht="18.75" customHeight="1">
      <c r="A59" s="20">
        <v>60</v>
      </c>
      <c r="B59" s="93" t="s">
        <v>201</v>
      </c>
      <c r="C59" s="94"/>
      <c r="D59" s="94"/>
      <c r="E59" s="30"/>
      <c r="F59" s="30"/>
      <c r="G59" s="30"/>
      <c r="H59" s="30"/>
    </row>
    <row r="60" spans="1:8" s="6" customFormat="1" ht="15.75">
      <c r="A60" s="20">
        <v>61</v>
      </c>
      <c r="B60" s="23" t="s">
        <v>194</v>
      </c>
      <c r="C60" s="20" t="s">
        <v>6</v>
      </c>
      <c r="D60" s="22">
        <v>0</v>
      </c>
      <c r="E60" s="30"/>
      <c r="F60" s="30"/>
      <c r="G60" s="30"/>
      <c r="H60" s="30"/>
    </row>
    <row r="61" spans="1:8" s="6" customFormat="1" ht="15.75">
      <c r="A61" s="20">
        <v>62</v>
      </c>
      <c r="B61" s="23" t="s">
        <v>195</v>
      </c>
      <c r="C61" s="20" t="s">
        <v>6</v>
      </c>
      <c r="D61" s="22">
        <v>0</v>
      </c>
      <c r="E61" s="30"/>
      <c r="F61" s="30"/>
      <c r="G61" s="30"/>
      <c r="H61" s="30"/>
    </row>
    <row r="62" spans="1:8" s="6" customFormat="1" ht="31.5">
      <c r="A62" s="20">
        <v>63</v>
      </c>
      <c r="B62" s="23" t="s">
        <v>196</v>
      </c>
      <c r="C62" s="20" t="s">
        <v>6</v>
      </c>
      <c r="D62" s="22">
        <v>0</v>
      </c>
      <c r="E62" s="30"/>
      <c r="F62" s="30"/>
      <c r="G62" s="30"/>
      <c r="H62" s="30"/>
    </row>
    <row r="63" spans="1:8" s="6" customFormat="1" ht="15.75">
      <c r="A63" s="20">
        <v>64</v>
      </c>
      <c r="B63" s="23" t="s">
        <v>197</v>
      </c>
      <c r="C63" s="20" t="s">
        <v>18</v>
      </c>
      <c r="D63" s="22">
        <v>0</v>
      </c>
      <c r="E63" s="30"/>
      <c r="F63" s="30"/>
      <c r="G63" s="30"/>
      <c r="H63" s="30"/>
    </row>
    <row r="64" spans="1:8" s="6" customFormat="1" ht="15.75">
      <c r="A64" s="20">
        <v>65</v>
      </c>
      <c r="B64" s="96" t="s">
        <v>284</v>
      </c>
      <c r="C64" s="97"/>
      <c r="D64" s="97"/>
      <c r="E64" s="30"/>
      <c r="F64" s="30"/>
      <c r="G64" s="30"/>
      <c r="H64" s="30"/>
    </row>
    <row r="65" spans="1:8" s="6" customFormat="1" ht="15.75">
      <c r="A65" s="20">
        <v>66</v>
      </c>
      <c r="B65" s="23" t="s">
        <v>126</v>
      </c>
      <c r="C65" s="20" t="s">
        <v>34</v>
      </c>
      <c r="D65" s="22">
        <f>4086.56</f>
        <v>4086.56</v>
      </c>
      <c r="E65" s="30"/>
      <c r="F65" s="30"/>
      <c r="G65" s="30"/>
      <c r="H65" s="30"/>
    </row>
    <row r="66" spans="1:8" s="6" customFormat="1" ht="15.75">
      <c r="A66" s="20">
        <v>67</v>
      </c>
      <c r="B66" s="23" t="s">
        <v>198</v>
      </c>
      <c r="C66" s="20" t="s">
        <v>18</v>
      </c>
      <c r="D66" s="22">
        <v>133575.4</v>
      </c>
      <c r="E66" s="30"/>
      <c r="F66" s="30"/>
      <c r="G66" s="30"/>
      <c r="H66" s="30"/>
    </row>
    <row r="67" spans="1:8" s="6" customFormat="1" ht="15.75">
      <c r="A67" s="20">
        <v>68</v>
      </c>
      <c r="B67" s="23" t="s">
        <v>199</v>
      </c>
      <c r="C67" s="20" t="s">
        <v>18</v>
      </c>
      <c r="D67" s="22">
        <v>135095.41</v>
      </c>
      <c r="E67" s="30"/>
      <c r="F67" s="30"/>
      <c r="G67" s="30"/>
      <c r="H67" s="30"/>
    </row>
    <row r="68" spans="1:8" s="6" customFormat="1" ht="15.75">
      <c r="A68" s="20">
        <v>69</v>
      </c>
      <c r="B68" s="23" t="s">
        <v>200</v>
      </c>
      <c r="C68" s="20" t="s">
        <v>18</v>
      </c>
      <c r="D68" s="22">
        <v>17660.32</v>
      </c>
      <c r="E68" s="30"/>
      <c r="F68" s="30"/>
      <c r="G68" s="30"/>
      <c r="H68" s="30"/>
    </row>
    <row r="69" spans="1:8" s="6" customFormat="1" ht="15.75">
      <c r="A69" s="20">
        <v>70</v>
      </c>
      <c r="B69" s="96" t="s">
        <v>285</v>
      </c>
      <c r="C69" s="97"/>
      <c r="D69" s="98"/>
      <c r="E69" s="30"/>
      <c r="F69" s="30"/>
      <c r="G69" s="30"/>
      <c r="H69" s="30"/>
    </row>
    <row r="70" spans="1:8" s="6" customFormat="1" ht="15.75">
      <c r="A70" s="20">
        <v>71</v>
      </c>
      <c r="B70" s="23" t="s">
        <v>126</v>
      </c>
      <c r="C70" s="20" t="s">
        <v>34</v>
      </c>
      <c r="D70" s="22">
        <f>4086.56</f>
        <v>4086.56</v>
      </c>
      <c r="E70" s="30"/>
      <c r="F70" s="30"/>
      <c r="G70" s="30"/>
      <c r="H70" s="30"/>
    </row>
    <row r="71" spans="1:8" s="6" customFormat="1" ht="15.75">
      <c r="A71" s="20">
        <v>72</v>
      </c>
      <c r="B71" s="23" t="s">
        <v>198</v>
      </c>
      <c r="C71" s="20" t="s">
        <v>18</v>
      </c>
      <c r="D71" s="22">
        <v>113596.14</v>
      </c>
      <c r="E71" s="30"/>
      <c r="F71" s="30"/>
      <c r="G71" s="30"/>
      <c r="H71" s="30"/>
    </row>
    <row r="72" spans="1:8" s="6" customFormat="1" ht="15.75">
      <c r="A72" s="20">
        <v>73</v>
      </c>
      <c r="B72" s="23" t="s">
        <v>199</v>
      </c>
      <c r="C72" s="20" t="s">
        <v>18</v>
      </c>
      <c r="D72" s="22">
        <v>114863.89</v>
      </c>
      <c r="E72" s="30"/>
      <c r="F72" s="30"/>
      <c r="G72" s="30"/>
      <c r="H72" s="30"/>
    </row>
    <row r="73" spans="1:8" s="6" customFormat="1" ht="15.75">
      <c r="A73" s="20">
        <v>74</v>
      </c>
      <c r="B73" s="23" t="s">
        <v>200</v>
      </c>
      <c r="C73" s="20" t="s">
        <v>18</v>
      </c>
      <c r="D73" s="22">
        <v>14528.15</v>
      </c>
      <c r="E73" s="30"/>
      <c r="F73" s="30"/>
      <c r="G73" s="30"/>
      <c r="H73" s="30"/>
    </row>
    <row r="74" spans="1:8" s="6" customFormat="1" ht="15.75">
      <c r="A74" s="20">
        <v>79</v>
      </c>
      <c r="B74" s="93" t="s">
        <v>201</v>
      </c>
      <c r="C74" s="94"/>
      <c r="D74" s="94"/>
      <c r="E74" s="30"/>
      <c r="F74" s="30"/>
      <c r="G74" s="30"/>
      <c r="H74" s="30"/>
    </row>
    <row r="75" spans="1:8" s="6" customFormat="1" ht="15.75">
      <c r="A75" s="20">
        <v>80</v>
      </c>
      <c r="B75" s="23" t="s">
        <v>194</v>
      </c>
      <c r="C75" s="20" t="s">
        <v>6</v>
      </c>
      <c r="D75" s="22">
        <v>0</v>
      </c>
      <c r="E75" s="30"/>
      <c r="F75" s="30"/>
      <c r="G75" s="30"/>
      <c r="H75" s="30"/>
    </row>
    <row r="76" spans="1:8" s="6" customFormat="1" ht="15.75">
      <c r="A76" s="20">
        <v>81</v>
      </c>
      <c r="B76" s="23" t="s">
        <v>195</v>
      </c>
      <c r="C76" s="20" t="s">
        <v>6</v>
      </c>
      <c r="D76" s="22">
        <v>0</v>
      </c>
      <c r="E76" s="30"/>
      <c r="F76" s="30"/>
      <c r="G76" s="30"/>
      <c r="H76" s="30"/>
    </row>
    <row r="77" spans="1:8" s="6" customFormat="1" ht="31.5">
      <c r="A77" s="20">
        <v>82</v>
      </c>
      <c r="B77" s="23" t="s">
        <v>196</v>
      </c>
      <c r="C77" s="20" t="s">
        <v>6</v>
      </c>
      <c r="D77" s="22">
        <v>0</v>
      </c>
      <c r="E77" s="30"/>
      <c r="F77" s="30"/>
      <c r="G77" s="30"/>
      <c r="H77" s="30"/>
    </row>
    <row r="78" spans="1:8" s="6" customFormat="1" ht="15.75">
      <c r="A78" s="20">
        <v>83</v>
      </c>
      <c r="B78" s="23" t="s">
        <v>197</v>
      </c>
      <c r="C78" s="20" t="s">
        <v>18</v>
      </c>
      <c r="D78" s="22">
        <v>0</v>
      </c>
      <c r="E78" s="30"/>
      <c r="F78" s="30"/>
      <c r="G78" s="30"/>
      <c r="H78" s="30"/>
    </row>
    <row r="79" spans="1:8" s="6" customFormat="1" ht="15.75">
      <c r="A79" s="20">
        <v>84</v>
      </c>
      <c r="B79" s="93" t="s">
        <v>286</v>
      </c>
      <c r="C79" s="94"/>
      <c r="D79" s="94"/>
      <c r="E79" s="30"/>
      <c r="F79" s="30"/>
      <c r="G79" s="30"/>
      <c r="H79" s="30"/>
    </row>
    <row r="80" spans="1:8" s="6" customFormat="1" ht="15.75">
      <c r="A80" s="20">
        <v>85</v>
      </c>
      <c r="B80" s="23" t="s">
        <v>126</v>
      </c>
      <c r="C80" s="20" t="s">
        <v>34</v>
      </c>
      <c r="D80" s="22">
        <v>0</v>
      </c>
      <c r="E80" s="30"/>
      <c r="F80" s="30"/>
      <c r="G80" s="30"/>
      <c r="H80" s="30"/>
    </row>
    <row r="81" spans="1:8" s="6" customFormat="1" ht="15.75">
      <c r="A81" s="20">
        <v>86</v>
      </c>
      <c r="B81" s="23" t="s">
        <v>198</v>
      </c>
      <c r="C81" s="20" t="s">
        <v>18</v>
      </c>
      <c r="D81" s="22">
        <v>0</v>
      </c>
      <c r="E81" s="30"/>
      <c r="F81" s="30"/>
      <c r="G81" s="30"/>
      <c r="H81" s="30"/>
    </row>
    <row r="82" spans="1:8" s="6" customFormat="1" ht="15.75">
      <c r="A82" s="20">
        <v>87</v>
      </c>
      <c r="B82" s="23" t="s">
        <v>199</v>
      </c>
      <c r="C82" s="20" t="s">
        <v>18</v>
      </c>
      <c r="D82" s="22">
        <v>0</v>
      </c>
      <c r="E82" s="30"/>
      <c r="F82" s="30"/>
      <c r="G82" s="30"/>
      <c r="H82" s="30"/>
    </row>
    <row r="83" spans="1:8" s="6" customFormat="1" ht="15.75">
      <c r="A83" s="20">
        <v>88</v>
      </c>
      <c r="B83" s="23" t="s">
        <v>200</v>
      </c>
      <c r="C83" s="20" t="s">
        <v>18</v>
      </c>
      <c r="D83" s="22">
        <v>0</v>
      </c>
      <c r="E83" s="30"/>
      <c r="F83" s="30"/>
      <c r="G83" s="30"/>
      <c r="H83" s="30"/>
    </row>
    <row r="84" spans="1:8" s="6" customFormat="1" ht="15.75">
      <c r="A84" s="20">
        <v>93</v>
      </c>
      <c r="B84" s="93" t="s">
        <v>201</v>
      </c>
      <c r="C84" s="94"/>
      <c r="D84" s="94"/>
      <c r="E84" s="30"/>
      <c r="F84" s="30"/>
      <c r="G84" s="30"/>
      <c r="H84" s="30"/>
    </row>
    <row r="85" spans="1:8" s="6" customFormat="1" ht="15.75">
      <c r="A85" s="20">
        <v>94</v>
      </c>
      <c r="B85" s="23" t="s">
        <v>194</v>
      </c>
      <c r="C85" s="20" t="s">
        <v>6</v>
      </c>
      <c r="D85" s="22">
        <v>0</v>
      </c>
      <c r="E85" s="30"/>
      <c r="F85" s="30"/>
      <c r="G85" s="30"/>
      <c r="H85" s="30"/>
    </row>
    <row r="86" spans="1:8" s="6" customFormat="1" ht="15.75">
      <c r="A86" s="20">
        <v>95</v>
      </c>
      <c r="B86" s="23" t="s">
        <v>195</v>
      </c>
      <c r="C86" s="20" t="s">
        <v>6</v>
      </c>
      <c r="D86" s="22">
        <v>0</v>
      </c>
      <c r="E86" s="30"/>
      <c r="F86" s="30"/>
      <c r="G86" s="30"/>
      <c r="H86" s="30"/>
    </row>
    <row r="87" spans="1:8" s="6" customFormat="1" ht="31.5">
      <c r="A87" s="20">
        <v>96</v>
      </c>
      <c r="B87" s="23" t="s">
        <v>196</v>
      </c>
      <c r="C87" s="20" t="s">
        <v>6</v>
      </c>
      <c r="D87" s="22">
        <v>0</v>
      </c>
      <c r="E87" s="30"/>
      <c r="F87" s="30"/>
      <c r="G87" s="30"/>
      <c r="H87" s="30"/>
    </row>
    <row r="88" spans="1:8" s="6" customFormat="1" ht="15.75">
      <c r="A88" s="20">
        <v>97</v>
      </c>
      <c r="B88" s="23" t="s">
        <v>197</v>
      </c>
      <c r="C88" s="20" t="s">
        <v>18</v>
      </c>
      <c r="D88" s="22">
        <v>0</v>
      </c>
      <c r="E88" s="30"/>
      <c r="F88" s="30"/>
      <c r="G88" s="30"/>
      <c r="H88" s="30"/>
    </row>
    <row r="89" spans="1:8" s="6" customFormat="1" ht="22.5" customHeight="1">
      <c r="A89" s="20">
        <v>98</v>
      </c>
      <c r="B89" s="93" t="s">
        <v>287</v>
      </c>
      <c r="C89" s="94"/>
      <c r="D89" s="94"/>
      <c r="E89" s="30"/>
      <c r="F89" s="30"/>
      <c r="G89" s="30"/>
      <c r="H89" s="30"/>
    </row>
    <row r="90" spans="1:8" s="6" customFormat="1" ht="15.75">
      <c r="A90" s="20">
        <v>99</v>
      </c>
      <c r="B90" s="23" t="s">
        <v>126</v>
      </c>
      <c r="C90" s="20" t="s">
        <v>283</v>
      </c>
      <c r="D90" s="22">
        <v>0</v>
      </c>
      <c r="E90" s="30"/>
      <c r="F90" s="30"/>
      <c r="G90" s="30"/>
      <c r="H90" s="30"/>
    </row>
    <row r="91" spans="1:8" s="6" customFormat="1" ht="15.75">
      <c r="A91" s="20">
        <v>100</v>
      </c>
      <c r="B91" s="23" t="s">
        <v>198</v>
      </c>
      <c r="C91" s="20" t="s">
        <v>18</v>
      </c>
      <c r="D91" s="22">
        <v>0</v>
      </c>
      <c r="E91" s="30"/>
      <c r="F91" s="30"/>
      <c r="G91" s="30"/>
      <c r="H91" s="30"/>
    </row>
    <row r="92" spans="1:8" s="6" customFormat="1" ht="15.75">
      <c r="A92" s="20">
        <v>101</v>
      </c>
      <c r="B92" s="23" t="s">
        <v>199</v>
      </c>
      <c r="C92" s="20" t="s">
        <v>18</v>
      </c>
      <c r="D92" s="22">
        <v>0</v>
      </c>
      <c r="E92" s="30"/>
      <c r="F92" s="30"/>
      <c r="G92" s="30"/>
      <c r="H92" s="30"/>
    </row>
    <row r="93" spans="1:8" s="6" customFormat="1" ht="15.75">
      <c r="A93" s="20">
        <v>102</v>
      </c>
      <c r="B93" s="23" t="s">
        <v>200</v>
      </c>
      <c r="C93" s="20" t="s">
        <v>18</v>
      </c>
      <c r="D93" s="22">
        <v>0</v>
      </c>
      <c r="E93" s="30"/>
      <c r="F93" s="30"/>
      <c r="G93" s="30"/>
      <c r="H93" s="30"/>
    </row>
    <row r="94" spans="1:8" s="6" customFormat="1" ht="23.25" customHeight="1">
      <c r="A94" s="20">
        <v>107</v>
      </c>
      <c r="B94" s="93" t="s">
        <v>201</v>
      </c>
      <c r="C94" s="94"/>
      <c r="D94" s="94"/>
      <c r="E94" s="30"/>
      <c r="F94" s="30"/>
      <c r="G94" s="30"/>
      <c r="H94" s="30"/>
    </row>
    <row r="95" spans="1:8" s="6" customFormat="1" ht="15.75">
      <c r="A95" s="20">
        <v>108</v>
      </c>
      <c r="B95" s="23" t="s">
        <v>194</v>
      </c>
      <c r="C95" s="20" t="s">
        <v>6</v>
      </c>
      <c r="D95" s="22">
        <v>0</v>
      </c>
      <c r="E95" s="30"/>
      <c r="F95" s="30"/>
      <c r="G95" s="30"/>
      <c r="H95" s="30"/>
    </row>
    <row r="96" spans="1:8" s="6" customFormat="1" ht="15.75">
      <c r="A96" s="20">
        <v>109</v>
      </c>
      <c r="B96" s="23" t="s">
        <v>195</v>
      </c>
      <c r="C96" s="20" t="s">
        <v>6</v>
      </c>
      <c r="D96" s="22">
        <v>0</v>
      </c>
      <c r="E96" s="30"/>
      <c r="F96" s="30"/>
      <c r="G96" s="30"/>
      <c r="H96" s="30"/>
    </row>
    <row r="97" spans="1:8" s="6" customFormat="1" ht="31.5">
      <c r="A97" s="20">
        <v>110</v>
      </c>
      <c r="B97" s="23" t="s">
        <v>196</v>
      </c>
      <c r="C97" s="20" t="s">
        <v>6</v>
      </c>
      <c r="D97" s="22">
        <v>0</v>
      </c>
      <c r="E97" s="30"/>
      <c r="F97" s="30"/>
      <c r="G97" s="30"/>
      <c r="H97" s="30"/>
    </row>
    <row r="98" spans="1:8" s="6" customFormat="1" ht="15.75">
      <c r="A98" s="20">
        <v>111</v>
      </c>
      <c r="B98" s="23" t="s">
        <v>197</v>
      </c>
      <c r="C98" s="20" t="s">
        <v>18</v>
      </c>
      <c r="D98" s="22">
        <v>0</v>
      </c>
      <c r="E98" s="30"/>
      <c r="F98" s="30"/>
      <c r="G98" s="30"/>
      <c r="H98" s="30"/>
    </row>
    <row r="99" spans="1:8" s="6" customFormat="1" ht="25.5" customHeight="1">
      <c r="A99" s="20">
        <v>112</v>
      </c>
      <c r="B99" s="96" t="s">
        <v>288</v>
      </c>
      <c r="C99" s="97"/>
      <c r="D99" s="98"/>
      <c r="E99" s="30"/>
      <c r="F99" s="30"/>
      <c r="G99" s="30"/>
      <c r="H99" s="30"/>
    </row>
    <row r="100" spans="1:8" s="6" customFormat="1" ht="15.75">
      <c r="A100" s="20">
        <v>113</v>
      </c>
      <c r="B100" s="23" t="s">
        <v>126</v>
      </c>
      <c r="C100" s="20" t="s">
        <v>289</v>
      </c>
      <c r="D100" s="22">
        <v>0</v>
      </c>
      <c r="E100" s="30"/>
      <c r="F100" s="30"/>
      <c r="G100" s="30"/>
      <c r="H100" s="30"/>
    </row>
    <row r="101" spans="1:8" s="6" customFormat="1" ht="15.75">
      <c r="A101" s="20">
        <v>114</v>
      </c>
      <c r="B101" s="23" t="s">
        <v>198</v>
      </c>
      <c r="C101" s="20" t="s">
        <v>18</v>
      </c>
      <c r="D101" s="22">
        <v>0</v>
      </c>
      <c r="E101" s="30"/>
      <c r="F101" s="30"/>
      <c r="G101" s="30"/>
      <c r="H101" s="30"/>
    </row>
    <row r="102" spans="1:8" s="6" customFormat="1" ht="15.75">
      <c r="A102" s="20">
        <v>115</v>
      </c>
      <c r="B102" s="23" t="s">
        <v>199</v>
      </c>
      <c r="C102" s="20" t="s">
        <v>18</v>
      </c>
      <c r="D102" s="22">
        <v>0</v>
      </c>
      <c r="E102" s="30"/>
      <c r="F102" s="30"/>
      <c r="G102" s="30"/>
      <c r="H102" s="30"/>
    </row>
    <row r="103" spans="1:8" s="6" customFormat="1" ht="15.75">
      <c r="A103" s="20">
        <v>116</v>
      </c>
      <c r="B103" s="23" t="s">
        <v>200</v>
      </c>
      <c r="C103" s="20" t="s">
        <v>18</v>
      </c>
      <c r="D103" s="22">
        <v>0</v>
      </c>
      <c r="E103" s="30"/>
      <c r="F103" s="30"/>
      <c r="G103" s="30"/>
      <c r="H103" s="30"/>
    </row>
    <row r="104" spans="1:8" s="6" customFormat="1" ht="25.5" customHeight="1">
      <c r="A104" s="20">
        <v>121</v>
      </c>
      <c r="B104" s="93" t="s">
        <v>201</v>
      </c>
      <c r="C104" s="94"/>
      <c r="D104" s="95"/>
      <c r="E104" s="30"/>
      <c r="F104" s="30"/>
      <c r="G104" s="30"/>
      <c r="H104" s="30"/>
    </row>
    <row r="105" spans="1:8" s="6" customFormat="1" ht="15.75">
      <c r="A105" s="20">
        <v>122</v>
      </c>
      <c r="B105" s="23" t="s">
        <v>194</v>
      </c>
      <c r="C105" s="20" t="s">
        <v>6</v>
      </c>
      <c r="D105" s="22">
        <v>0</v>
      </c>
      <c r="E105" s="30"/>
      <c r="F105" s="30"/>
      <c r="G105" s="30"/>
      <c r="H105" s="30"/>
    </row>
    <row r="106" spans="1:8" s="6" customFormat="1" ht="15.75">
      <c r="A106" s="20">
        <v>123</v>
      </c>
      <c r="B106" s="23" t="s">
        <v>195</v>
      </c>
      <c r="C106" s="20" t="s">
        <v>6</v>
      </c>
      <c r="D106" s="22">
        <v>0</v>
      </c>
      <c r="E106" s="30"/>
      <c r="F106" s="30"/>
      <c r="G106" s="30"/>
      <c r="H106" s="30"/>
    </row>
    <row r="107" spans="1:8" s="6" customFormat="1" ht="31.5">
      <c r="A107" s="20">
        <v>124</v>
      </c>
      <c r="B107" s="23" t="s">
        <v>196</v>
      </c>
      <c r="C107" s="20" t="s">
        <v>6</v>
      </c>
      <c r="D107" s="22">
        <v>0</v>
      </c>
      <c r="E107" s="30"/>
      <c r="F107" s="30"/>
      <c r="G107" s="30"/>
      <c r="H107" s="30"/>
    </row>
    <row r="108" spans="1:8" s="6" customFormat="1" ht="15.75">
      <c r="A108" s="20">
        <v>125</v>
      </c>
      <c r="B108" s="23" t="s">
        <v>197</v>
      </c>
      <c r="C108" s="20" t="s">
        <v>18</v>
      </c>
      <c r="D108" s="22">
        <v>0</v>
      </c>
      <c r="E108" s="30"/>
      <c r="F108" s="30"/>
      <c r="G108" s="30"/>
      <c r="H108" s="30"/>
    </row>
    <row r="109" spans="1:8" s="6" customFormat="1" ht="25.5" customHeight="1">
      <c r="A109" s="20">
        <v>126</v>
      </c>
      <c r="B109" s="93" t="s">
        <v>202</v>
      </c>
      <c r="C109" s="94"/>
      <c r="D109" s="95"/>
      <c r="E109" s="30"/>
      <c r="F109" s="30"/>
      <c r="G109" s="30"/>
      <c r="H109" s="30"/>
    </row>
    <row r="110" spans="1:8" s="6" customFormat="1" ht="31.5">
      <c r="A110" s="20">
        <v>127</v>
      </c>
      <c r="B110" s="23" t="s">
        <v>203</v>
      </c>
      <c r="C110" s="20" t="s">
        <v>6</v>
      </c>
      <c r="D110" s="22">
        <v>15</v>
      </c>
      <c r="E110" s="30"/>
      <c r="F110" s="30"/>
      <c r="G110" s="30"/>
      <c r="H110" s="30"/>
    </row>
    <row r="111" spans="1:8" s="6" customFormat="1" ht="15.75">
      <c r="A111" s="20">
        <v>128</v>
      </c>
      <c r="B111" s="23" t="s">
        <v>204</v>
      </c>
      <c r="C111" s="20" t="s">
        <v>6</v>
      </c>
      <c r="D111" s="22">
        <v>0</v>
      </c>
      <c r="E111" s="30"/>
      <c r="F111" s="30"/>
      <c r="G111" s="30"/>
      <c r="H111" s="30"/>
    </row>
    <row r="112" spans="1:8" s="6" customFormat="1" ht="31.5">
      <c r="A112" s="20">
        <v>129</v>
      </c>
      <c r="B112" s="23" t="s">
        <v>205</v>
      </c>
      <c r="C112" s="20" t="s">
        <v>18</v>
      </c>
      <c r="D112" s="22">
        <v>0</v>
      </c>
      <c r="E112" s="30"/>
      <c r="F112" s="30"/>
      <c r="G112" s="30"/>
      <c r="H112" s="30"/>
    </row>
  </sheetData>
  <sheetProtection/>
  <mergeCells count="18">
    <mergeCell ref="B64:D64"/>
    <mergeCell ref="B99:D99"/>
    <mergeCell ref="B104:D104"/>
    <mergeCell ref="B109:D109"/>
    <mergeCell ref="B69:D69"/>
    <mergeCell ref="B74:D74"/>
    <mergeCell ref="B79:D79"/>
    <mergeCell ref="B84:D84"/>
    <mergeCell ref="B89:D89"/>
    <mergeCell ref="B94:D94"/>
    <mergeCell ref="A1:D1"/>
    <mergeCell ref="B7:D7"/>
    <mergeCell ref="B25:D25"/>
    <mergeCell ref="B41:D41"/>
    <mergeCell ref="B46:D46"/>
    <mergeCell ref="B53:D53"/>
    <mergeCell ref="B54:D54"/>
    <mergeCell ref="B59:D59"/>
  </mergeCells>
  <printOptions/>
  <pageMargins left="0.7086614173228347" right="0.7086614173228347" top="0.7086614173228347" bottom="0.31496062992125984" header="0.31496062992125984" footer="0.31496062992125984"/>
  <pageSetup fitToHeight="3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B13">
      <selection activeCell="B13" sqref="A1:IV16384"/>
    </sheetView>
  </sheetViews>
  <sheetFormatPr defaultColWidth="9.140625" defaultRowHeight="15" outlineLevelCol="1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63" bestFit="1" customWidth="1"/>
    <col min="5" max="5" width="7.00390625" style="63" customWidth="1"/>
    <col min="6" max="6" width="11.00390625" style="60" customWidth="1" outlineLevel="1"/>
    <col min="7" max="8" width="10.421875" style="60" customWidth="1" outlineLevel="1"/>
    <col min="9" max="9" width="11.421875" style="60" customWidth="1" outlineLevel="1"/>
    <col min="10" max="10" width="12.140625" style="61" customWidth="1" outlineLevel="1"/>
    <col min="11" max="11" width="11.28125" style="62" bestFit="1" customWidth="1"/>
    <col min="12" max="12" width="9.140625" style="32" customWidth="1"/>
    <col min="13" max="16384" width="9.140625" style="1" customWidth="1"/>
  </cols>
  <sheetData>
    <row r="1" spans="1:5" ht="15.75">
      <c r="A1" s="83" t="s">
        <v>189</v>
      </c>
      <c r="B1" s="83"/>
      <c r="C1" s="83"/>
      <c r="D1" s="83"/>
      <c r="E1" s="59"/>
    </row>
    <row r="2" spans="2:4" ht="15.75">
      <c r="B2" s="99" t="s">
        <v>291</v>
      </c>
      <c r="C2" s="99"/>
      <c r="D2" s="99"/>
    </row>
    <row r="3" spans="1:11" ht="31.5">
      <c r="A3" s="20" t="s">
        <v>0</v>
      </c>
      <c r="B3" s="21" t="s">
        <v>1</v>
      </c>
      <c r="C3" s="28" t="s">
        <v>2</v>
      </c>
      <c r="D3" s="27" t="s">
        <v>3</v>
      </c>
      <c r="E3" s="64"/>
      <c r="H3" s="65"/>
      <c r="I3" s="65"/>
      <c r="J3" s="66"/>
      <c r="K3" s="32"/>
    </row>
    <row r="4" spans="1:256" ht="15.75">
      <c r="A4" s="20">
        <v>1</v>
      </c>
      <c r="B4" s="21" t="s">
        <v>4</v>
      </c>
      <c r="C4" s="20" t="s">
        <v>5</v>
      </c>
      <c r="D4" s="29" t="s">
        <v>319</v>
      </c>
      <c r="E4" s="67"/>
      <c r="H4" s="65"/>
      <c r="I4" s="65"/>
      <c r="J4" s="66"/>
      <c r="K4" s="32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20">
        <v>2</v>
      </c>
      <c r="B5" s="21" t="s">
        <v>117</v>
      </c>
      <c r="C5" s="20" t="s">
        <v>5</v>
      </c>
      <c r="D5" s="29" t="s">
        <v>320</v>
      </c>
      <c r="E5" s="67"/>
      <c r="H5" s="65"/>
      <c r="I5" s="65"/>
      <c r="J5" s="66"/>
      <c r="K5" s="32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20">
        <v>3</v>
      </c>
      <c r="B6" s="21" t="s">
        <v>118</v>
      </c>
      <c r="C6" s="20" t="s">
        <v>5</v>
      </c>
      <c r="D6" s="29" t="s">
        <v>321</v>
      </c>
      <c r="E6" s="67"/>
      <c r="H6" s="65"/>
      <c r="I6" s="65"/>
      <c r="J6" s="66"/>
      <c r="K6" s="32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20">
        <v>4</v>
      </c>
      <c r="B7" s="93" t="s">
        <v>322</v>
      </c>
      <c r="C7" s="94"/>
      <c r="D7" s="95"/>
      <c r="E7" s="68"/>
      <c r="H7" s="65"/>
      <c r="I7" s="65"/>
      <c r="J7" s="66"/>
      <c r="K7" s="3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20">
        <v>5</v>
      </c>
      <c r="B8" s="21" t="s">
        <v>119</v>
      </c>
      <c r="C8" s="20" t="s">
        <v>18</v>
      </c>
      <c r="D8" s="69">
        <v>-506883.78400000004</v>
      </c>
      <c r="E8" s="70"/>
      <c r="H8" s="65"/>
      <c r="I8" s="65"/>
      <c r="J8" s="66"/>
      <c r="K8" s="3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20">
        <v>6</v>
      </c>
      <c r="B9" s="23" t="s">
        <v>129</v>
      </c>
      <c r="C9" s="20" t="s">
        <v>18</v>
      </c>
      <c r="D9" s="69">
        <v>16916.71</v>
      </c>
      <c r="E9" s="70"/>
      <c r="H9" s="65"/>
      <c r="I9" s="65"/>
      <c r="J9" s="66"/>
      <c r="K9" s="32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20">
        <v>7</v>
      </c>
      <c r="B10" s="23" t="s">
        <v>130</v>
      </c>
      <c r="C10" s="20" t="s">
        <v>18</v>
      </c>
      <c r="D10" s="69">
        <v>73993.08</v>
      </c>
      <c r="E10" s="70"/>
      <c r="H10" s="65"/>
      <c r="I10" s="65"/>
      <c r="J10" s="66"/>
      <c r="K10" s="32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47.25">
      <c r="A11" s="20">
        <v>8</v>
      </c>
      <c r="B11" s="24" t="s">
        <v>274</v>
      </c>
      <c r="C11" s="20" t="s">
        <v>18</v>
      </c>
      <c r="D11" s="71">
        <v>686226.04</v>
      </c>
      <c r="E11" s="64"/>
      <c r="H11" s="65"/>
      <c r="I11" s="65"/>
      <c r="J11" s="66"/>
      <c r="K11" s="3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20">
        <v>9</v>
      </c>
      <c r="B12" s="25" t="s">
        <v>275</v>
      </c>
      <c r="C12" s="20" t="s">
        <v>18</v>
      </c>
      <c r="D12" s="22">
        <f>D11-D13-D14</f>
        <v>416427.2080000001</v>
      </c>
      <c r="E12" s="70"/>
      <c r="H12" s="65"/>
      <c r="I12" s="65"/>
      <c r="J12" s="66"/>
      <c r="K12" s="32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20">
        <v>10</v>
      </c>
      <c r="B13" s="23" t="s">
        <v>131</v>
      </c>
      <c r="C13" s="20" t="s">
        <v>18</v>
      </c>
      <c r="D13" s="22">
        <f>J27</f>
        <v>140899.44</v>
      </c>
      <c r="E13" s="70"/>
      <c r="H13" s="65"/>
      <c r="I13" s="65"/>
      <c r="J13" s="66"/>
      <c r="K13" s="32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20">
        <v>11</v>
      </c>
      <c r="B14" s="23" t="s">
        <v>132</v>
      </c>
      <c r="C14" s="20" t="s">
        <v>18</v>
      </c>
      <c r="D14" s="22">
        <f>J26</f>
        <v>128899.39199999999</v>
      </c>
      <c r="E14" s="70"/>
      <c r="H14" s="65"/>
      <c r="I14" s="65"/>
      <c r="J14" s="66"/>
      <c r="K14" s="32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20">
        <v>12</v>
      </c>
      <c r="B15" s="21" t="s">
        <v>120</v>
      </c>
      <c r="C15" s="20" t="s">
        <v>18</v>
      </c>
      <c r="D15" s="27">
        <v>668141.96</v>
      </c>
      <c r="E15" s="64"/>
      <c r="H15" s="65"/>
      <c r="I15" s="65"/>
      <c r="J15" s="66"/>
      <c r="K15" s="3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20">
        <v>13</v>
      </c>
      <c r="B16" s="23" t="s">
        <v>191</v>
      </c>
      <c r="C16" s="20" t="s">
        <v>18</v>
      </c>
      <c r="D16" s="22">
        <f>D15</f>
        <v>668141.96</v>
      </c>
      <c r="E16" s="70"/>
      <c r="H16" s="65"/>
      <c r="I16" s="65"/>
      <c r="J16" s="66"/>
      <c r="K16" s="32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20">
        <v>14</v>
      </c>
      <c r="B17" s="23" t="s">
        <v>192</v>
      </c>
      <c r="C17" s="20" t="s">
        <v>18</v>
      </c>
      <c r="D17" s="22">
        <v>0</v>
      </c>
      <c r="E17" s="70"/>
      <c r="H17" s="65"/>
      <c r="I17" s="65"/>
      <c r="J17" s="66"/>
      <c r="K17" s="32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20">
        <v>15</v>
      </c>
      <c r="B18" s="23" t="s">
        <v>133</v>
      </c>
      <c r="C18" s="20" t="s">
        <v>18</v>
      </c>
      <c r="D18" s="22">
        <v>0</v>
      </c>
      <c r="E18" s="70"/>
      <c r="H18" s="65"/>
      <c r="I18" s="65"/>
      <c r="J18" s="66"/>
      <c r="K18" s="32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20">
        <v>16</v>
      </c>
      <c r="B19" s="23" t="s">
        <v>134</v>
      </c>
      <c r="C19" s="20" t="s">
        <v>18</v>
      </c>
      <c r="D19" s="22">
        <v>0</v>
      </c>
      <c r="E19" s="70"/>
      <c r="H19" s="65"/>
      <c r="I19" s="65"/>
      <c r="J19" s="66"/>
      <c r="K19" s="32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20">
        <v>17</v>
      </c>
      <c r="B20" s="23" t="s">
        <v>135</v>
      </c>
      <c r="C20" s="20" t="s">
        <v>18</v>
      </c>
      <c r="D20" s="22">
        <v>0</v>
      </c>
      <c r="E20" s="70"/>
      <c r="H20" s="65"/>
      <c r="I20" s="65"/>
      <c r="J20" s="66"/>
      <c r="K20" s="3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20">
        <v>18</v>
      </c>
      <c r="B21" s="21" t="s">
        <v>121</v>
      </c>
      <c r="C21" s="20" t="s">
        <v>18</v>
      </c>
      <c r="D21" s="27">
        <f>D8+D15</f>
        <v>161258.17599999992</v>
      </c>
      <c r="E21" s="64"/>
      <c r="H21" s="65"/>
      <c r="I21" s="65"/>
      <c r="J21" s="66"/>
      <c r="K21" s="32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20">
        <v>19</v>
      </c>
      <c r="B22" s="23" t="s">
        <v>122</v>
      </c>
      <c r="C22" s="20" t="s">
        <v>18</v>
      </c>
      <c r="D22" s="22">
        <f>D8+D13-D27</f>
        <v>-504577.34400000004</v>
      </c>
      <c r="E22" s="70"/>
      <c r="F22" s="72"/>
      <c r="G22" s="72"/>
      <c r="H22" s="73"/>
      <c r="I22" s="73"/>
      <c r="J22" s="74"/>
      <c r="K22" s="3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20">
        <v>20</v>
      </c>
      <c r="B23" s="23" t="s">
        <v>127</v>
      </c>
      <c r="C23" s="20" t="s">
        <v>18</v>
      </c>
      <c r="D23" s="22">
        <v>192.2</v>
      </c>
      <c r="E23" s="70"/>
      <c r="F23" s="72"/>
      <c r="G23" s="72"/>
      <c r="H23" s="73"/>
      <c r="I23" s="73"/>
      <c r="J23" s="74"/>
      <c r="K23" s="3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20">
        <v>21</v>
      </c>
      <c r="B24" s="23" t="s">
        <v>128</v>
      </c>
      <c r="C24" s="20" t="s">
        <v>18</v>
      </c>
      <c r="D24" s="22">
        <v>11062.41</v>
      </c>
      <c r="E24" s="70"/>
      <c r="F24" s="75" t="s">
        <v>323</v>
      </c>
      <c r="G24" s="75" t="s">
        <v>324</v>
      </c>
      <c r="H24" s="76"/>
      <c r="I24" s="76" t="s">
        <v>325</v>
      </c>
      <c r="J24" s="77" t="s">
        <v>326</v>
      </c>
      <c r="K24" s="3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20">
        <v>22</v>
      </c>
      <c r="B25" s="78" t="s">
        <v>276</v>
      </c>
      <c r="C25" s="20" t="s">
        <v>18</v>
      </c>
      <c r="D25" s="79">
        <f>SUM(D26:D42)</f>
        <v>683718.776</v>
      </c>
      <c r="E25" s="68"/>
      <c r="F25" s="75">
        <f>SUM(F26:F38)</f>
        <v>24.319999999999997</v>
      </c>
      <c r="G25" s="75">
        <f>SUM(G26:G38)</f>
        <v>25.659999999999997</v>
      </c>
      <c r="H25" s="76"/>
      <c r="I25" s="76"/>
      <c r="J25" s="77"/>
      <c r="K25" s="32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20">
        <v>23</v>
      </c>
      <c r="B26" s="26" t="s">
        <v>253</v>
      </c>
      <c r="C26" s="20" t="s">
        <v>18</v>
      </c>
      <c r="D26" s="22">
        <f>J26</f>
        <v>128899.39199999999</v>
      </c>
      <c r="E26" s="70"/>
      <c r="F26" s="75">
        <v>4.65</v>
      </c>
      <c r="G26" s="75">
        <v>4.91</v>
      </c>
      <c r="H26" s="76"/>
      <c r="I26" s="31">
        <v>2247.2</v>
      </c>
      <c r="J26" s="77">
        <f>(F26*6+G26*6)*I26</f>
        <v>128899.39199999999</v>
      </c>
      <c r="K26" s="32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20">
        <v>24</v>
      </c>
      <c r="B27" s="26" t="s">
        <v>256</v>
      </c>
      <c r="C27" s="20" t="s">
        <v>18</v>
      </c>
      <c r="D27" s="22">
        <v>138593</v>
      </c>
      <c r="E27" s="70"/>
      <c r="F27" s="75">
        <v>5.05</v>
      </c>
      <c r="G27" s="75">
        <v>5.4</v>
      </c>
      <c r="H27" s="76"/>
      <c r="I27" s="77">
        <f>I26</f>
        <v>2247.2</v>
      </c>
      <c r="J27" s="77">
        <f aca="true" t="shared" si="0" ref="J27:J38">(F27*6+G27*6)*I27</f>
        <v>140899.44</v>
      </c>
      <c r="K27" s="32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20">
        <v>25</v>
      </c>
      <c r="B28" s="26" t="s">
        <v>277</v>
      </c>
      <c r="C28" s="20" t="s">
        <v>18</v>
      </c>
      <c r="D28" s="22">
        <f>J28</f>
        <v>0</v>
      </c>
      <c r="E28" s="70"/>
      <c r="F28" s="75"/>
      <c r="G28" s="75"/>
      <c r="H28" s="76"/>
      <c r="I28" s="77">
        <f>I26</f>
        <v>2247.2</v>
      </c>
      <c r="J28" s="77">
        <f t="shared" si="0"/>
        <v>0</v>
      </c>
      <c r="K28" s="32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20">
        <v>26</v>
      </c>
      <c r="B29" s="26" t="s">
        <v>278</v>
      </c>
      <c r="C29" s="20" t="s">
        <v>18</v>
      </c>
      <c r="D29" s="22">
        <f aca="true" t="shared" si="1" ref="D29:D42">J29</f>
        <v>0</v>
      </c>
      <c r="E29" s="70"/>
      <c r="F29" s="75"/>
      <c r="G29" s="75"/>
      <c r="H29" s="76"/>
      <c r="I29" s="77">
        <f>I26</f>
        <v>2247.2</v>
      </c>
      <c r="J29" s="77">
        <f t="shared" si="0"/>
        <v>0</v>
      </c>
      <c r="K29" s="3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20">
        <v>27</v>
      </c>
      <c r="B30" s="26" t="s">
        <v>259</v>
      </c>
      <c r="C30" s="20" t="s">
        <v>18</v>
      </c>
      <c r="D30" s="22">
        <f t="shared" si="1"/>
        <v>72135.12</v>
      </c>
      <c r="E30" s="70"/>
      <c r="F30" s="75">
        <v>2.6</v>
      </c>
      <c r="G30" s="75">
        <v>2.75</v>
      </c>
      <c r="H30" s="76"/>
      <c r="I30" s="77">
        <f aca="true" t="shared" si="2" ref="I30:I42">I29</f>
        <v>2247.2</v>
      </c>
      <c r="J30" s="77">
        <f t="shared" si="0"/>
        <v>72135.12</v>
      </c>
      <c r="K30" s="3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20">
        <v>28</v>
      </c>
      <c r="B31" s="26" t="s">
        <v>261</v>
      </c>
      <c r="C31" s="20" t="s">
        <v>18</v>
      </c>
      <c r="D31" s="22">
        <f t="shared" si="1"/>
        <v>24269.76</v>
      </c>
      <c r="E31" s="70"/>
      <c r="F31" s="75">
        <v>0.8</v>
      </c>
      <c r="G31" s="75">
        <v>1</v>
      </c>
      <c r="H31" s="76"/>
      <c r="I31" s="77">
        <f t="shared" si="2"/>
        <v>2247.2</v>
      </c>
      <c r="J31" s="77">
        <f t="shared" si="0"/>
        <v>24269.76</v>
      </c>
      <c r="K31" s="3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20">
        <v>29</v>
      </c>
      <c r="B32" s="26" t="s">
        <v>262</v>
      </c>
      <c r="C32" s="20" t="s">
        <v>18</v>
      </c>
      <c r="D32" s="22">
        <f t="shared" si="1"/>
        <v>116629.68000000001</v>
      </c>
      <c r="E32" s="70"/>
      <c r="F32" s="75">
        <v>4.15</v>
      </c>
      <c r="G32" s="75">
        <v>4.5</v>
      </c>
      <c r="H32" s="76"/>
      <c r="I32" s="77">
        <f t="shared" si="2"/>
        <v>2247.2</v>
      </c>
      <c r="J32" s="77">
        <f t="shared" si="0"/>
        <v>116629.68000000001</v>
      </c>
      <c r="K32" s="32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20">
        <v>30</v>
      </c>
      <c r="B33" s="26" t="s">
        <v>263</v>
      </c>
      <c r="C33" s="20" t="s">
        <v>18</v>
      </c>
      <c r="D33" s="22">
        <f t="shared" si="1"/>
        <v>1617.9839999999997</v>
      </c>
      <c r="E33" s="70"/>
      <c r="F33" s="75">
        <v>0.06</v>
      </c>
      <c r="G33" s="75">
        <v>0.06</v>
      </c>
      <c r="H33" s="76"/>
      <c r="I33" s="77">
        <f t="shared" si="2"/>
        <v>2247.2</v>
      </c>
      <c r="J33" s="77">
        <f t="shared" si="0"/>
        <v>1617.9839999999997</v>
      </c>
      <c r="K33" s="32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20"/>
      <c r="B34" s="26" t="s">
        <v>272</v>
      </c>
      <c r="C34" s="20" t="s">
        <v>18</v>
      </c>
      <c r="D34" s="22">
        <f t="shared" si="1"/>
        <v>12404.543999999998</v>
      </c>
      <c r="E34" s="70"/>
      <c r="F34" s="75">
        <v>0.45</v>
      </c>
      <c r="G34" s="75">
        <v>0.47</v>
      </c>
      <c r="H34" s="76"/>
      <c r="I34" s="77">
        <f t="shared" si="2"/>
        <v>2247.2</v>
      </c>
      <c r="J34" s="77">
        <f t="shared" si="0"/>
        <v>12404.543999999998</v>
      </c>
      <c r="K34" s="32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20">
        <v>32</v>
      </c>
      <c r="B35" s="26" t="s">
        <v>266</v>
      </c>
      <c r="C35" s="20" t="s">
        <v>18</v>
      </c>
      <c r="D35" s="22">
        <f t="shared" si="1"/>
        <v>3910.1279999999997</v>
      </c>
      <c r="E35" s="70"/>
      <c r="F35" s="75">
        <v>0.14</v>
      </c>
      <c r="G35" s="75">
        <v>0.15</v>
      </c>
      <c r="H35" s="76"/>
      <c r="I35" s="77">
        <f t="shared" si="2"/>
        <v>2247.2</v>
      </c>
      <c r="J35" s="77">
        <f t="shared" si="0"/>
        <v>3910.1279999999997</v>
      </c>
      <c r="K35" s="32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20">
        <v>33</v>
      </c>
      <c r="B36" s="26" t="s">
        <v>268</v>
      </c>
      <c r="C36" s="20" t="s">
        <v>18</v>
      </c>
      <c r="D36" s="22">
        <f t="shared" si="1"/>
        <v>1078.656</v>
      </c>
      <c r="E36" s="70"/>
      <c r="F36" s="75">
        <v>0.04</v>
      </c>
      <c r="G36" s="75">
        <v>0.04</v>
      </c>
      <c r="H36" s="76"/>
      <c r="I36" s="77">
        <f t="shared" si="2"/>
        <v>2247.2</v>
      </c>
      <c r="J36" s="77">
        <f t="shared" si="0"/>
        <v>1078.656</v>
      </c>
      <c r="K36" s="32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20">
        <v>34</v>
      </c>
      <c r="B37" s="26" t="s">
        <v>270</v>
      </c>
      <c r="C37" s="20" t="s">
        <v>18</v>
      </c>
      <c r="D37" s="22">
        <f t="shared" si="1"/>
        <v>131596.032</v>
      </c>
      <c r="E37" s="70"/>
      <c r="F37" s="75">
        <v>4.88</v>
      </c>
      <c r="G37" s="75">
        <v>4.88</v>
      </c>
      <c r="H37" s="76"/>
      <c r="I37" s="77">
        <f t="shared" si="2"/>
        <v>2247.2</v>
      </c>
      <c r="J37" s="77">
        <f t="shared" si="0"/>
        <v>131596.032</v>
      </c>
      <c r="K37" s="32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20"/>
      <c r="B38" s="26" t="s">
        <v>327</v>
      </c>
      <c r="C38" s="20" t="s">
        <v>18</v>
      </c>
      <c r="D38" s="22">
        <f t="shared" si="1"/>
        <v>40449.6</v>
      </c>
      <c r="E38" s="70"/>
      <c r="F38" s="75">
        <v>1.5</v>
      </c>
      <c r="G38" s="75">
        <v>1.5</v>
      </c>
      <c r="H38" s="76"/>
      <c r="I38" s="77">
        <f t="shared" si="2"/>
        <v>2247.2</v>
      </c>
      <c r="J38" s="77">
        <f t="shared" si="0"/>
        <v>40449.6</v>
      </c>
      <c r="K38" s="3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20">
        <v>35</v>
      </c>
      <c r="B39" s="26" t="s">
        <v>279</v>
      </c>
      <c r="C39" s="20" t="s">
        <v>18</v>
      </c>
      <c r="D39" s="22">
        <f t="shared" si="1"/>
        <v>1078.656</v>
      </c>
      <c r="E39" s="70"/>
      <c r="F39" s="75">
        <v>0.04</v>
      </c>
      <c r="G39" s="75">
        <v>0.04</v>
      </c>
      <c r="H39" s="76">
        <v>0.04</v>
      </c>
      <c r="I39" s="77">
        <f t="shared" si="2"/>
        <v>2247.2</v>
      </c>
      <c r="J39" s="77">
        <f>(F39*6+G39*3+H39*3)*I39</f>
        <v>1078.656</v>
      </c>
      <c r="K39" s="32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20">
        <v>36</v>
      </c>
      <c r="B40" s="26" t="s">
        <v>280</v>
      </c>
      <c r="C40" s="20" t="s">
        <v>18</v>
      </c>
      <c r="D40" s="22">
        <f t="shared" si="1"/>
        <v>0</v>
      </c>
      <c r="E40" s="70"/>
      <c r="F40" s="75">
        <v>0</v>
      </c>
      <c r="G40" s="75">
        <v>0</v>
      </c>
      <c r="H40" s="76">
        <v>0</v>
      </c>
      <c r="I40" s="77">
        <f t="shared" si="2"/>
        <v>2247.2</v>
      </c>
      <c r="J40" s="77">
        <f>(F40*6+G40*3+H40*3)*I40</f>
        <v>0</v>
      </c>
      <c r="K40" s="32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20"/>
      <c r="B41" s="26"/>
      <c r="C41" s="20" t="s">
        <v>18</v>
      </c>
      <c r="D41" s="22">
        <f t="shared" si="1"/>
        <v>808.9919999999998</v>
      </c>
      <c r="E41" s="70"/>
      <c r="F41" s="75">
        <v>0.03</v>
      </c>
      <c r="G41" s="75">
        <v>0.03</v>
      </c>
      <c r="H41" s="76">
        <v>0.03</v>
      </c>
      <c r="I41" s="77">
        <f t="shared" si="2"/>
        <v>2247.2</v>
      </c>
      <c r="J41" s="77">
        <f>(F41*6+G41*3+H41*3)*I41</f>
        <v>808.9919999999998</v>
      </c>
      <c r="K41" s="32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20">
        <v>37</v>
      </c>
      <c r="B42" s="26" t="s">
        <v>281</v>
      </c>
      <c r="C42" s="20" t="s">
        <v>18</v>
      </c>
      <c r="D42" s="22">
        <f t="shared" si="1"/>
        <v>10247.231999999998</v>
      </c>
      <c r="E42" s="70"/>
      <c r="F42" s="75">
        <v>0.37</v>
      </c>
      <c r="G42" s="75">
        <v>0.39</v>
      </c>
      <c r="H42" s="76">
        <v>0.39</v>
      </c>
      <c r="I42" s="77">
        <f t="shared" si="2"/>
        <v>2247.2</v>
      </c>
      <c r="J42" s="77">
        <f>(F42*6+G42*3+H42*3)*I42</f>
        <v>10247.231999999998</v>
      </c>
      <c r="K42" s="32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.75">
      <c r="A43" s="20">
        <v>38</v>
      </c>
      <c r="B43" s="93" t="s">
        <v>193</v>
      </c>
      <c r="C43" s="94"/>
      <c r="D43" s="95"/>
      <c r="E43" s="68"/>
      <c r="H43" s="65"/>
      <c r="I43" s="65"/>
      <c r="J43" s="66"/>
      <c r="K43" s="32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>
      <c r="A44" s="20">
        <v>39</v>
      </c>
      <c r="B44" s="23" t="s">
        <v>194</v>
      </c>
      <c r="C44" s="20" t="s">
        <v>6</v>
      </c>
      <c r="D44" s="22">
        <v>0</v>
      </c>
      <c r="E44" s="70"/>
      <c r="H44" s="65"/>
      <c r="I44" s="65"/>
      <c r="J44" s="66"/>
      <c r="K44" s="32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>
      <c r="A45" s="20">
        <v>40</v>
      </c>
      <c r="B45" s="23" t="s">
        <v>195</v>
      </c>
      <c r="C45" s="20" t="s">
        <v>6</v>
      </c>
      <c r="D45" s="22">
        <v>0</v>
      </c>
      <c r="E45" s="70"/>
      <c r="H45" s="65"/>
      <c r="I45" s="65"/>
      <c r="J45" s="66"/>
      <c r="K45" s="3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20">
        <v>41</v>
      </c>
      <c r="B46" s="23" t="s">
        <v>196</v>
      </c>
      <c r="C46" s="20" t="s">
        <v>6</v>
      </c>
      <c r="D46" s="22">
        <v>0</v>
      </c>
      <c r="E46" s="70"/>
      <c r="H46" s="65"/>
      <c r="I46" s="65"/>
      <c r="J46" s="66"/>
      <c r="K46" s="32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>
      <c r="A47" s="20">
        <v>42</v>
      </c>
      <c r="B47" s="23" t="s">
        <v>197</v>
      </c>
      <c r="C47" s="20" t="s">
        <v>18</v>
      </c>
      <c r="D47" s="22">
        <v>0</v>
      </c>
      <c r="E47" s="70"/>
      <c r="F47" s="60" t="s">
        <v>328</v>
      </c>
      <c r="H47" s="65"/>
      <c r="I47" s="65"/>
      <c r="J47" s="66"/>
      <c r="K47" s="32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20">
        <v>50</v>
      </c>
      <c r="B48" s="93" t="s">
        <v>282</v>
      </c>
      <c r="C48" s="94"/>
      <c r="D48" s="95"/>
      <c r="E48" s="68"/>
      <c r="H48" s="65"/>
      <c r="I48" s="65"/>
      <c r="J48" s="66"/>
      <c r="K48" s="3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>
      <c r="A49" s="20">
        <v>51</v>
      </c>
      <c r="B49" s="96" t="s">
        <v>273</v>
      </c>
      <c r="C49" s="97"/>
      <c r="D49" s="98"/>
      <c r="E49" s="80"/>
      <c r="H49" s="65"/>
      <c r="I49" s="65"/>
      <c r="J49" s="66"/>
      <c r="K49" s="32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>
      <c r="A50" s="20">
        <v>52</v>
      </c>
      <c r="B50" s="23" t="s">
        <v>126</v>
      </c>
      <c r="C50" s="20" t="s">
        <v>283</v>
      </c>
      <c r="D50" s="22"/>
      <c r="E50" s="70"/>
      <c r="H50" s="65"/>
      <c r="I50" s="65"/>
      <c r="J50" s="66"/>
      <c r="K50" s="3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20">
        <v>53</v>
      </c>
      <c r="B51" s="23" t="s">
        <v>198</v>
      </c>
      <c r="C51" s="20" t="s">
        <v>18</v>
      </c>
      <c r="D51" s="22"/>
      <c r="E51" s="70"/>
      <c r="H51" s="65"/>
      <c r="I51" s="65"/>
      <c r="J51" s="66"/>
      <c r="K51" s="3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20">
        <v>54</v>
      </c>
      <c r="B52" s="23" t="s">
        <v>199</v>
      </c>
      <c r="C52" s="20" t="s">
        <v>18</v>
      </c>
      <c r="D52" s="22"/>
      <c r="E52" s="70"/>
      <c r="H52" s="65"/>
      <c r="I52" s="65"/>
      <c r="J52" s="66"/>
      <c r="K52" s="3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20">
        <v>55</v>
      </c>
      <c r="B53" s="23" t="s">
        <v>200</v>
      </c>
      <c r="C53" s="20" t="s">
        <v>18</v>
      </c>
      <c r="D53" s="22"/>
      <c r="E53" s="70"/>
      <c r="H53" s="65"/>
      <c r="I53" s="65"/>
      <c r="J53" s="66"/>
      <c r="K53" s="32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20">
        <v>60</v>
      </c>
      <c r="B54" s="93" t="s">
        <v>201</v>
      </c>
      <c r="C54" s="94"/>
      <c r="D54" s="94"/>
      <c r="E54" s="68"/>
      <c r="H54" s="65"/>
      <c r="I54" s="65"/>
      <c r="J54" s="66"/>
      <c r="K54" s="32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20">
        <v>61</v>
      </c>
      <c r="B55" s="23" t="s">
        <v>194</v>
      </c>
      <c r="C55" s="20" t="s">
        <v>6</v>
      </c>
      <c r="D55" s="22">
        <v>0</v>
      </c>
      <c r="E55" s="70"/>
      <c r="H55" s="65"/>
      <c r="I55" s="65"/>
      <c r="J55" s="66"/>
      <c r="K55" s="32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20">
        <v>62</v>
      </c>
      <c r="B56" s="23" t="s">
        <v>195</v>
      </c>
      <c r="C56" s="20" t="s">
        <v>6</v>
      </c>
      <c r="D56" s="22">
        <v>0</v>
      </c>
      <c r="E56" s="70"/>
      <c r="H56" s="65"/>
      <c r="I56" s="65"/>
      <c r="J56" s="66"/>
      <c r="K56" s="32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20">
        <v>63</v>
      </c>
      <c r="B57" s="23" t="s">
        <v>196</v>
      </c>
      <c r="C57" s="20" t="s">
        <v>6</v>
      </c>
      <c r="D57" s="22">
        <v>0</v>
      </c>
      <c r="E57" s="70"/>
      <c r="H57" s="65"/>
      <c r="I57" s="65"/>
      <c r="J57" s="66"/>
      <c r="K57" s="32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20">
        <v>64</v>
      </c>
      <c r="B58" s="23" t="s">
        <v>197</v>
      </c>
      <c r="C58" s="20" t="s">
        <v>18</v>
      </c>
      <c r="D58" s="22">
        <v>0</v>
      </c>
      <c r="E58" s="70"/>
      <c r="F58" s="60" t="s">
        <v>328</v>
      </c>
      <c r="H58" s="65"/>
      <c r="I58" s="65"/>
      <c r="J58" s="66"/>
      <c r="K58" s="32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20">
        <v>65</v>
      </c>
      <c r="B59" s="96" t="s">
        <v>284</v>
      </c>
      <c r="C59" s="97"/>
      <c r="D59" s="97"/>
      <c r="E59" s="80"/>
      <c r="H59" s="65"/>
      <c r="I59" s="65"/>
      <c r="J59" s="66"/>
      <c r="K59" s="32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20">
        <v>66</v>
      </c>
      <c r="B60" s="23" t="s">
        <v>126</v>
      </c>
      <c r="C60" s="20" t="s">
        <v>34</v>
      </c>
      <c r="D60" s="22"/>
      <c r="E60" s="70"/>
      <c r="H60" s="65"/>
      <c r="I60" s="65"/>
      <c r="J60" s="66"/>
      <c r="K60" s="3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20">
        <v>67</v>
      </c>
      <c r="B61" s="23" t="s">
        <v>198</v>
      </c>
      <c r="C61" s="20" t="s">
        <v>18</v>
      </c>
      <c r="D61" s="22"/>
      <c r="E61" s="70"/>
      <c r="H61" s="65"/>
      <c r="I61" s="65"/>
      <c r="J61" s="66"/>
      <c r="K61" s="3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20">
        <v>68</v>
      </c>
      <c r="B62" s="23" t="s">
        <v>199</v>
      </c>
      <c r="C62" s="20" t="s">
        <v>18</v>
      </c>
      <c r="D62" s="22"/>
      <c r="E62" s="70"/>
      <c r="H62" s="65"/>
      <c r="I62" s="65"/>
      <c r="J62" s="66"/>
      <c r="K62" s="3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20">
        <v>69</v>
      </c>
      <c r="B63" s="23" t="s">
        <v>200</v>
      </c>
      <c r="C63" s="20" t="s">
        <v>18</v>
      </c>
      <c r="D63" s="22"/>
      <c r="E63" s="70"/>
      <c r="H63" s="65"/>
      <c r="I63" s="65"/>
      <c r="J63" s="66"/>
      <c r="K63" s="3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20">
        <v>70</v>
      </c>
      <c r="B64" s="96" t="s">
        <v>285</v>
      </c>
      <c r="C64" s="97"/>
      <c r="D64" s="98"/>
      <c r="E64" s="80"/>
      <c r="H64" s="65"/>
      <c r="I64" s="65"/>
      <c r="J64" s="66"/>
      <c r="K64" s="3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20">
        <v>71</v>
      </c>
      <c r="B65" s="23" t="s">
        <v>126</v>
      </c>
      <c r="C65" s="20" t="s">
        <v>34</v>
      </c>
      <c r="D65" s="22"/>
      <c r="E65" s="70"/>
      <c r="H65" s="65"/>
      <c r="I65" s="65"/>
      <c r="J65" s="66"/>
      <c r="K65" s="3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20">
        <v>72</v>
      </c>
      <c r="B66" s="23" t="s">
        <v>198</v>
      </c>
      <c r="C66" s="20" t="s">
        <v>18</v>
      </c>
      <c r="D66" s="22"/>
      <c r="E66" s="70"/>
      <c r="H66" s="65"/>
      <c r="I66" s="65"/>
      <c r="J66" s="66"/>
      <c r="K66" s="3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20">
        <v>73</v>
      </c>
      <c r="B67" s="23" t="s">
        <v>199</v>
      </c>
      <c r="C67" s="20" t="s">
        <v>18</v>
      </c>
      <c r="D67" s="22"/>
      <c r="E67" s="70"/>
      <c r="H67" s="65"/>
      <c r="I67" s="65"/>
      <c r="J67" s="66"/>
      <c r="K67" s="3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20">
        <v>74</v>
      </c>
      <c r="B68" s="23" t="s">
        <v>200</v>
      </c>
      <c r="C68" s="20" t="s">
        <v>18</v>
      </c>
      <c r="D68" s="22"/>
      <c r="E68" s="70"/>
      <c r="H68" s="65"/>
      <c r="I68" s="65"/>
      <c r="J68" s="66"/>
      <c r="K68" s="3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20">
        <v>79</v>
      </c>
      <c r="B69" s="93" t="s">
        <v>201</v>
      </c>
      <c r="C69" s="94"/>
      <c r="D69" s="94"/>
      <c r="E69" s="68"/>
      <c r="H69" s="65"/>
      <c r="I69" s="65"/>
      <c r="J69" s="66"/>
      <c r="K69" s="3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20">
        <v>80</v>
      </c>
      <c r="B70" s="23" t="s">
        <v>194</v>
      </c>
      <c r="C70" s="20" t="s">
        <v>6</v>
      </c>
      <c r="D70" s="22">
        <v>0</v>
      </c>
      <c r="E70" s="70"/>
      <c r="H70" s="65"/>
      <c r="I70" s="65"/>
      <c r="J70" s="66"/>
      <c r="K70" s="3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20">
        <v>81</v>
      </c>
      <c r="B71" s="23" t="s">
        <v>195</v>
      </c>
      <c r="C71" s="20" t="s">
        <v>6</v>
      </c>
      <c r="D71" s="22">
        <v>0</v>
      </c>
      <c r="E71" s="70"/>
      <c r="H71" s="65"/>
      <c r="I71" s="65"/>
      <c r="J71" s="66"/>
      <c r="K71" s="3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31.5">
      <c r="A72" s="20">
        <v>82</v>
      </c>
      <c r="B72" s="23" t="s">
        <v>196</v>
      </c>
      <c r="C72" s="20" t="s">
        <v>6</v>
      </c>
      <c r="D72" s="22">
        <v>0</v>
      </c>
      <c r="E72" s="70"/>
      <c r="H72" s="65"/>
      <c r="I72" s="65"/>
      <c r="J72" s="66"/>
      <c r="K72" s="3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>
      <c r="A73" s="20">
        <v>83</v>
      </c>
      <c r="B73" s="23" t="s">
        <v>197</v>
      </c>
      <c r="C73" s="20" t="s">
        <v>18</v>
      </c>
      <c r="D73" s="22">
        <v>0</v>
      </c>
      <c r="E73" s="70"/>
      <c r="F73" s="60" t="s">
        <v>328</v>
      </c>
      <c r="H73" s="65"/>
      <c r="I73" s="65"/>
      <c r="J73" s="66"/>
      <c r="K73" s="3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20">
        <v>84</v>
      </c>
      <c r="B74" s="93" t="s">
        <v>286</v>
      </c>
      <c r="C74" s="94"/>
      <c r="D74" s="94"/>
      <c r="E74" s="68"/>
      <c r="H74" s="65"/>
      <c r="I74" s="65"/>
      <c r="J74" s="66"/>
      <c r="K74" s="3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20">
        <v>85</v>
      </c>
      <c r="B75" s="23" t="s">
        <v>126</v>
      </c>
      <c r="C75" s="20" t="s">
        <v>34</v>
      </c>
      <c r="D75" s="22"/>
      <c r="E75" s="70"/>
      <c r="H75" s="65"/>
      <c r="I75" s="65"/>
      <c r="J75" s="66"/>
      <c r="K75" s="3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20">
        <v>86</v>
      </c>
      <c r="B76" s="23" t="s">
        <v>198</v>
      </c>
      <c r="C76" s="20" t="s">
        <v>18</v>
      </c>
      <c r="D76" s="22"/>
      <c r="E76" s="70"/>
      <c r="H76" s="65"/>
      <c r="I76" s="65"/>
      <c r="J76" s="66"/>
      <c r="K76" s="3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20">
        <v>87</v>
      </c>
      <c r="B77" s="23" t="s">
        <v>199</v>
      </c>
      <c r="C77" s="20" t="s">
        <v>18</v>
      </c>
      <c r="D77" s="22"/>
      <c r="E77" s="70"/>
      <c r="H77" s="65"/>
      <c r="I77" s="65"/>
      <c r="J77" s="66"/>
      <c r="K77" s="3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20">
        <v>88</v>
      </c>
      <c r="B78" s="23" t="s">
        <v>200</v>
      </c>
      <c r="C78" s="20" t="s">
        <v>18</v>
      </c>
      <c r="D78" s="22"/>
      <c r="E78" s="70"/>
      <c r="H78" s="65"/>
      <c r="I78" s="65"/>
      <c r="J78" s="66"/>
      <c r="K78" s="3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20">
        <v>93</v>
      </c>
      <c r="B79" s="93" t="s">
        <v>201</v>
      </c>
      <c r="C79" s="94"/>
      <c r="D79" s="94"/>
      <c r="E79" s="68"/>
      <c r="H79" s="65"/>
      <c r="I79" s="65"/>
      <c r="J79" s="66"/>
      <c r="K79" s="3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20">
        <v>94</v>
      </c>
      <c r="B80" s="23" t="s">
        <v>194</v>
      </c>
      <c r="C80" s="20" t="s">
        <v>6</v>
      </c>
      <c r="D80" s="22">
        <v>0</v>
      </c>
      <c r="E80" s="70"/>
      <c r="H80" s="65"/>
      <c r="I80" s="65"/>
      <c r="J80" s="66"/>
      <c r="K80" s="3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20">
        <v>95</v>
      </c>
      <c r="B81" s="23" t="s">
        <v>195</v>
      </c>
      <c r="C81" s="20" t="s">
        <v>6</v>
      </c>
      <c r="D81" s="22">
        <v>0</v>
      </c>
      <c r="E81" s="70"/>
      <c r="H81" s="65"/>
      <c r="I81" s="65"/>
      <c r="J81" s="66"/>
      <c r="K81" s="3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31.5">
      <c r="A82" s="20">
        <v>96</v>
      </c>
      <c r="B82" s="23" t="s">
        <v>196</v>
      </c>
      <c r="C82" s="20" t="s">
        <v>6</v>
      </c>
      <c r="D82" s="22">
        <v>0</v>
      </c>
      <c r="E82" s="70"/>
      <c r="H82" s="65"/>
      <c r="I82" s="65"/>
      <c r="J82" s="66"/>
      <c r="K82" s="3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>
      <c r="A83" s="20">
        <v>97</v>
      </c>
      <c r="B83" s="23" t="s">
        <v>197</v>
      </c>
      <c r="C83" s="20" t="s">
        <v>18</v>
      </c>
      <c r="D83" s="22">
        <v>0</v>
      </c>
      <c r="E83" s="70"/>
      <c r="H83" s="65"/>
      <c r="I83" s="65"/>
      <c r="J83" s="66"/>
      <c r="K83" s="32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20">
        <v>112</v>
      </c>
      <c r="B84" s="96" t="s">
        <v>288</v>
      </c>
      <c r="C84" s="97"/>
      <c r="D84" s="98"/>
      <c r="E84" s="80"/>
      <c r="H84" s="65"/>
      <c r="I84" s="65"/>
      <c r="J84" s="66"/>
      <c r="K84" s="3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20">
        <v>113</v>
      </c>
      <c r="B85" s="23" t="s">
        <v>126</v>
      </c>
      <c r="C85" s="20" t="s">
        <v>289</v>
      </c>
      <c r="D85" s="22"/>
      <c r="E85" s="70"/>
      <c r="H85" s="65"/>
      <c r="I85" s="65"/>
      <c r="J85" s="66"/>
      <c r="K85" s="3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20">
        <v>114</v>
      </c>
      <c r="B86" s="23" t="s">
        <v>198</v>
      </c>
      <c r="C86" s="20" t="s">
        <v>18</v>
      </c>
      <c r="D86" s="22"/>
      <c r="E86" s="70"/>
      <c r="H86" s="65"/>
      <c r="I86" s="65"/>
      <c r="J86" s="66"/>
      <c r="K86" s="3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20">
        <v>115</v>
      </c>
      <c r="B87" s="23" t="s">
        <v>199</v>
      </c>
      <c r="C87" s="20" t="s">
        <v>18</v>
      </c>
      <c r="D87" s="22"/>
      <c r="E87" s="70"/>
      <c r="H87" s="65"/>
      <c r="I87" s="65"/>
      <c r="J87" s="66"/>
      <c r="K87" s="3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20">
        <v>116</v>
      </c>
      <c r="B88" s="23" t="s">
        <v>200</v>
      </c>
      <c r="C88" s="20" t="s">
        <v>18</v>
      </c>
      <c r="D88" s="22"/>
      <c r="E88" s="70"/>
      <c r="H88" s="65"/>
      <c r="I88" s="65"/>
      <c r="J88" s="66"/>
      <c r="K88" s="32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20">
        <v>121</v>
      </c>
      <c r="B89" s="93" t="s">
        <v>201</v>
      </c>
      <c r="C89" s="94"/>
      <c r="D89" s="95"/>
      <c r="E89" s="68"/>
      <c r="H89" s="65"/>
      <c r="I89" s="65"/>
      <c r="J89" s="66"/>
      <c r="K89" s="32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20">
        <v>122</v>
      </c>
      <c r="B90" s="23" t="s">
        <v>194</v>
      </c>
      <c r="C90" s="20" t="s">
        <v>6</v>
      </c>
      <c r="D90" s="22">
        <v>0</v>
      </c>
      <c r="E90" s="70"/>
      <c r="H90" s="65"/>
      <c r="I90" s="65"/>
      <c r="J90" s="66"/>
      <c r="K90" s="32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20">
        <v>123</v>
      </c>
      <c r="B91" s="23" t="s">
        <v>195</v>
      </c>
      <c r="C91" s="20" t="s">
        <v>6</v>
      </c>
      <c r="D91" s="22">
        <v>0</v>
      </c>
      <c r="E91" s="70"/>
      <c r="H91" s="65"/>
      <c r="I91" s="65"/>
      <c r="J91" s="66"/>
      <c r="K91" s="32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31.5">
      <c r="A92" s="20">
        <v>124</v>
      </c>
      <c r="B92" s="23" t="s">
        <v>196</v>
      </c>
      <c r="C92" s="20" t="s">
        <v>6</v>
      </c>
      <c r="D92" s="22">
        <v>0</v>
      </c>
      <c r="E92" s="70"/>
      <c r="H92" s="65"/>
      <c r="I92" s="65"/>
      <c r="J92" s="66"/>
      <c r="K92" s="32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>
      <c r="A93" s="20">
        <v>125</v>
      </c>
      <c r="B93" s="23" t="s">
        <v>197</v>
      </c>
      <c r="C93" s="20" t="s">
        <v>18</v>
      </c>
      <c r="D93" s="22">
        <v>0</v>
      </c>
      <c r="E93" s="70"/>
      <c r="H93" s="65"/>
      <c r="I93" s="65"/>
      <c r="J93" s="66"/>
      <c r="K93" s="32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20">
        <v>126</v>
      </c>
      <c r="B94" s="93" t="s">
        <v>202</v>
      </c>
      <c r="C94" s="94"/>
      <c r="D94" s="95"/>
      <c r="E94" s="68"/>
      <c r="H94" s="65"/>
      <c r="I94" s="65"/>
      <c r="J94" s="66"/>
      <c r="K94" s="32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31.5">
      <c r="A95" s="20">
        <v>127</v>
      </c>
      <c r="B95" s="23" t="s">
        <v>203</v>
      </c>
      <c r="C95" s="20" t="s">
        <v>6</v>
      </c>
      <c r="D95" s="22">
        <v>0</v>
      </c>
      <c r="E95" s="70"/>
      <c r="H95" s="65"/>
      <c r="I95" s="65"/>
      <c r="J95" s="66"/>
      <c r="K95" s="32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11" ht="15.75">
      <c r="A96" s="20">
        <v>128</v>
      </c>
      <c r="B96" s="23" t="s">
        <v>204</v>
      </c>
      <c r="C96" s="20" t="s">
        <v>6</v>
      </c>
      <c r="D96" s="22">
        <v>0</v>
      </c>
      <c r="E96" s="70"/>
      <c r="H96" s="65"/>
      <c r="I96" s="65"/>
      <c r="J96" s="66"/>
      <c r="K96" s="32"/>
    </row>
    <row r="97" spans="1:11" ht="31.5">
      <c r="A97" s="20">
        <v>129</v>
      </c>
      <c r="B97" s="23" t="s">
        <v>205</v>
      </c>
      <c r="C97" s="20" t="s">
        <v>18</v>
      </c>
      <c r="D97" s="22">
        <v>0</v>
      </c>
      <c r="E97" s="70"/>
      <c r="H97" s="65"/>
      <c r="I97" s="65"/>
      <c r="J97" s="66"/>
      <c r="K97" s="32"/>
    </row>
    <row r="98" spans="2:5" ht="15.75">
      <c r="B98" s="100"/>
      <c r="C98" s="100"/>
      <c r="D98" s="100"/>
      <c r="E98" s="81"/>
    </row>
  </sheetData>
  <sheetProtection/>
  <mergeCells count="16">
    <mergeCell ref="B84:D84"/>
    <mergeCell ref="B89:D89"/>
    <mergeCell ref="B94:D94"/>
    <mergeCell ref="B98:D98"/>
    <mergeCell ref="B54:D54"/>
    <mergeCell ref="B59:D59"/>
    <mergeCell ref="B64:D64"/>
    <mergeCell ref="B69:D69"/>
    <mergeCell ref="B74:D74"/>
    <mergeCell ref="B79:D79"/>
    <mergeCell ref="A1:D1"/>
    <mergeCell ref="B2:D2"/>
    <mergeCell ref="B7:D7"/>
    <mergeCell ref="B43:D43"/>
    <mergeCell ref="B48:D48"/>
    <mergeCell ref="B49:D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2020-04-01T17:58:00Z</dcterms:modified>
  <cp:category/>
  <cp:version/>
  <cp:contentType/>
  <cp:contentStatus/>
</cp:coreProperties>
</file>